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omments2.xml" ContentType="application/vnd.openxmlformats-officedocument.spreadsheetml.comments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showInkAnnotation="0" hidePivotFieldList="1" showPivotChartFilter="1"/>
  <bookViews>
    <workbookView xWindow="0" yWindow="45" windowWidth="15480" windowHeight="9120" tabRatio="851"/>
  </bookViews>
  <sheets>
    <sheet name="Data January-September 2018" sheetId="25" r:id="rId1"/>
    <sheet name="September Data Analysis " sheetId="31" r:id="rId2"/>
    <sheet name="Data September 2018" sheetId="26" r:id="rId3"/>
    <sheet name="Donors summary" sheetId="15" r:id="rId4"/>
  </sheets>
  <calcPr calcId="144525" concurrentCalc="0"/>
  <pivotCaches>
    <pivotCache cacheId="0" r:id="rId5"/>
    <pivotCache cacheId="11" r:id="rId6"/>
  </pivotCaches>
</workbook>
</file>

<file path=xl/calcChain.xml><?xml version="1.0" encoding="utf-8"?>
<calcChain xmlns="http://schemas.openxmlformats.org/spreadsheetml/2006/main">
  <c r="H21" i="15" l="1"/>
  <c r="E20" i="15"/>
  <c r="F20" i="15"/>
  <c r="D20" i="15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3" i="26"/>
  <c r="G2" i="26"/>
  <c r="G382" i="25"/>
  <c r="G381" i="25"/>
  <c r="G380" i="25"/>
  <c r="G379" i="25"/>
  <c r="G378" i="25"/>
  <c r="G377" i="25"/>
  <c r="G376" i="25"/>
  <c r="G375" i="25"/>
  <c r="G374" i="25"/>
  <c r="G373" i="25"/>
  <c r="G372" i="25"/>
  <c r="G371" i="25"/>
  <c r="G370" i="25"/>
  <c r="G369" i="25"/>
  <c r="G368" i="25"/>
  <c r="G367" i="25"/>
  <c r="G366" i="25"/>
  <c r="G365" i="25"/>
  <c r="G364" i="25"/>
  <c r="G363" i="25"/>
  <c r="G362" i="25"/>
  <c r="G361" i="25"/>
  <c r="G360" i="25"/>
  <c r="G359" i="25"/>
  <c r="G358" i="25"/>
  <c r="G357" i="25"/>
  <c r="G356" i="25"/>
  <c r="G355" i="25"/>
  <c r="G354" i="25"/>
  <c r="G353" i="25"/>
  <c r="G352" i="25"/>
  <c r="G351" i="25"/>
  <c r="G350" i="25"/>
  <c r="G349" i="25"/>
  <c r="G348" i="25"/>
  <c r="G347" i="25"/>
  <c r="G346" i="25"/>
  <c r="G345" i="25"/>
  <c r="G344" i="25"/>
  <c r="G343" i="25"/>
  <c r="G342" i="25"/>
  <c r="G341" i="25"/>
  <c r="G340" i="25"/>
  <c r="G339" i="25"/>
  <c r="G338" i="25"/>
  <c r="G337" i="25"/>
  <c r="G336" i="25"/>
  <c r="G335" i="25"/>
  <c r="G334" i="25"/>
  <c r="G333" i="25"/>
  <c r="G332" i="25"/>
  <c r="G331" i="25"/>
  <c r="G330" i="25"/>
  <c r="G329" i="25"/>
  <c r="G328" i="25"/>
  <c r="G327" i="25"/>
  <c r="G326" i="25"/>
  <c r="G325" i="25"/>
  <c r="G324" i="25"/>
  <c r="G323" i="25"/>
  <c r="G322" i="25"/>
  <c r="G321" i="25"/>
  <c r="G320" i="25"/>
  <c r="G319" i="25"/>
  <c r="G318" i="25"/>
  <c r="G317" i="25"/>
  <c r="G316" i="25"/>
  <c r="G315" i="25"/>
  <c r="G314" i="25"/>
  <c r="G313" i="25"/>
  <c r="G312" i="25"/>
  <c r="G311" i="25"/>
  <c r="G310" i="25"/>
  <c r="G309" i="25"/>
  <c r="G308" i="25"/>
  <c r="G307" i="25"/>
  <c r="G306" i="25"/>
  <c r="G305" i="25"/>
  <c r="G304" i="25"/>
  <c r="G303" i="25"/>
  <c r="G302" i="25"/>
  <c r="G301" i="25"/>
  <c r="G300" i="25"/>
  <c r="G299" i="25"/>
  <c r="G298" i="25"/>
  <c r="G297" i="25"/>
  <c r="G296" i="25"/>
  <c r="G295" i="25"/>
  <c r="G294" i="25"/>
  <c r="G293" i="25"/>
  <c r="G292" i="25"/>
  <c r="G291" i="25"/>
  <c r="G290" i="25"/>
  <c r="G289" i="25"/>
  <c r="G288" i="25"/>
  <c r="G287" i="25"/>
  <c r="G286" i="25"/>
  <c r="G285" i="25"/>
  <c r="G284" i="25"/>
  <c r="G283" i="25"/>
  <c r="G282" i="25"/>
  <c r="G281" i="25"/>
  <c r="G280" i="25"/>
  <c r="G279" i="25"/>
  <c r="G278" i="25"/>
  <c r="G277" i="25"/>
  <c r="G276" i="25"/>
  <c r="G275" i="25"/>
  <c r="G274" i="25"/>
  <c r="G273" i="25"/>
  <c r="G272" i="25"/>
  <c r="G271" i="25"/>
  <c r="G270" i="25"/>
  <c r="G269" i="25"/>
  <c r="G268" i="25"/>
  <c r="G267" i="25"/>
  <c r="G266" i="25"/>
  <c r="G265" i="25"/>
  <c r="G264" i="25"/>
  <c r="G263" i="25"/>
  <c r="G262" i="25"/>
  <c r="G261" i="25"/>
  <c r="G260" i="25"/>
  <c r="G259" i="25"/>
  <c r="G258" i="25"/>
  <c r="G257" i="25"/>
  <c r="G256" i="25"/>
  <c r="G255" i="25"/>
  <c r="G254" i="25"/>
  <c r="G253" i="25"/>
  <c r="G252" i="25"/>
  <c r="G251" i="25"/>
  <c r="G250" i="25"/>
  <c r="G249" i="25"/>
  <c r="G248" i="25"/>
  <c r="G247" i="25"/>
  <c r="G246" i="25"/>
  <c r="G245" i="25"/>
  <c r="G244" i="25"/>
  <c r="G243" i="25"/>
  <c r="G242" i="25"/>
  <c r="G241" i="25"/>
  <c r="G240" i="25"/>
  <c r="G239" i="25"/>
  <c r="G238" i="25"/>
  <c r="G237" i="25"/>
  <c r="G236" i="25"/>
  <c r="G235" i="25"/>
  <c r="G234" i="25"/>
  <c r="G233" i="25"/>
  <c r="G21" i="15"/>
  <c r="G232" i="25"/>
  <c r="G231" i="25"/>
  <c r="G230" i="25"/>
  <c r="G229" i="25"/>
  <c r="G228" i="25"/>
  <c r="G227" i="25"/>
  <c r="G226" i="25"/>
  <c r="G225" i="25"/>
  <c r="G224" i="25"/>
  <c r="G223" i="25"/>
  <c r="G222" i="25"/>
  <c r="G221" i="25"/>
  <c r="G220" i="25"/>
  <c r="G219" i="25"/>
  <c r="G218" i="25"/>
  <c r="G217" i="25"/>
  <c r="G216" i="25"/>
  <c r="G215" i="25"/>
  <c r="G214" i="25"/>
  <c r="G213" i="25"/>
  <c r="G212" i="25"/>
  <c r="G211" i="25"/>
  <c r="G210" i="25"/>
  <c r="G209" i="25"/>
  <c r="G208" i="25"/>
  <c r="G207" i="25"/>
  <c r="G206" i="25"/>
  <c r="G205" i="25"/>
  <c r="G204" i="25"/>
  <c r="G203" i="25"/>
  <c r="G202" i="25"/>
  <c r="G201" i="25"/>
  <c r="G200" i="25"/>
  <c r="G199" i="25"/>
  <c r="G198" i="25"/>
  <c r="G197" i="25"/>
  <c r="G196" i="25"/>
  <c r="G195" i="25"/>
  <c r="G194" i="25"/>
  <c r="G193" i="25"/>
  <c r="G192" i="25"/>
  <c r="G191" i="25"/>
  <c r="G190" i="25"/>
  <c r="G189" i="25"/>
  <c r="G188" i="25"/>
  <c r="G187" i="25"/>
  <c r="G186" i="25"/>
  <c r="G185" i="25"/>
  <c r="G184" i="25"/>
  <c r="G183" i="25"/>
  <c r="G182" i="25"/>
  <c r="G181" i="25"/>
  <c r="G180" i="25"/>
  <c r="G179" i="25"/>
  <c r="G178" i="25"/>
  <c r="G177" i="25"/>
  <c r="G176" i="25"/>
  <c r="G175" i="25"/>
  <c r="G174" i="25"/>
  <c r="G173" i="25"/>
  <c r="G172" i="25"/>
  <c r="G171" i="25"/>
  <c r="G170" i="25"/>
  <c r="G169" i="25"/>
  <c r="G168" i="25"/>
  <c r="G167" i="25"/>
  <c r="G166" i="25"/>
  <c r="G165" i="25"/>
  <c r="G164" i="25"/>
  <c r="G163" i="25"/>
  <c r="G162" i="25"/>
  <c r="G161" i="25"/>
  <c r="G160" i="25"/>
  <c r="G159" i="25"/>
  <c r="G158" i="25"/>
  <c r="G157" i="25"/>
  <c r="G156" i="25"/>
  <c r="G155" i="25"/>
  <c r="G154" i="25"/>
  <c r="G153" i="25"/>
  <c r="G152" i="25"/>
  <c r="G151" i="25"/>
  <c r="G150" i="25"/>
  <c r="G149" i="25"/>
  <c r="G148" i="25"/>
  <c r="G147" i="25"/>
  <c r="G146" i="25"/>
  <c r="G145" i="25"/>
  <c r="G144" i="25"/>
  <c r="G143" i="25"/>
  <c r="G142" i="25"/>
  <c r="G141" i="25"/>
  <c r="G140" i="25"/>
  <c r="G139" i="25"/>
  <c r="G138" i="25"/>
  <c r="G137" i="25"/>
  <c r="G136" i="25"/>
  <c r="G135" i="25"/>
  <c r="G134" i="25"/>
  <c r="G133" i="25"/>
  <c r="G132" i="25"/>
  <c r="G131" i="25"/>
  <c r="G130" i="25"/>
  <c r="G129" i="25"/>
  <c r="G128" i="25"/>
  <c r="G127" i="25"/>
  <c r="G126" i="25"/>
  <c r="G125" i="25"/>
  <c r="G124" i="25"/>
  <c r="G123" i="25"/>
  <c r="G122" i="25"/>
  <c r="G121" i="25"/>
  <c r="G120" i="25"/>
  <c r="G119" i="25"/>
  <c r="G118" i="25"/>
  <c r="G117" i="25"/>
  <c r="G116" i="25"/>
  <c r="G115" i="25"/>
  <c r="G114" i="25"/>
  <c r="G113" i="25"/>
  <c r="G112" i="25"/>
  <c r="G111" i="25"/>
  <c r="G110" i="25"/>
  <c r="G109" i="25"/>
  <c r="G108" i="25"/>
  <c r="G107" i="25"/>
  <c r="G106" i="25"/>
  <c r="G105" i="25"/>
  <c r="G104" i="25"/>
  <c r="G103" i="25"/>
  <c r="G102" i="25"/>
  <c r="G101" i="25"/>
  <c r="G100" i="25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  <c r="G3" i="25"/>
  <c r="G2" i="25"/>
  <c r="G20" i="15"/>
  <c r="I20" i="15"/>
  <c r="H20" i="15"/>
  <c r="C20" i="15"/>
  <c r="I21" i="15"/>
</calcChain>
</file>

<file path=xl/comments1.xml><?xml version="1.0" encoding="utf-8"?>
<comments xmlns="http://schemas.openxmlformats.org/spreadsheetml/2006/main">
  <authors>
    <author>AKWEN CYNTHIA CHUCK</author>
    <author>LAGA</author>
    <author>Network Investigator</author>
  </authors>
  <commentList>
    <comment ref="C18" authorId="0">
      <text>
        <r>
          <rPr>
            <b/>
            <sz val="9"/>
            <color rgb="FF000000"/>
            <rFont val="Tahoma"/>
            <charset val="1"/>
          </rPr>
          <t>AKWEN CYNTHIA CHUCK:</t>
        </r>
        <r>
          <rPr>
            <sz val="9"/>
            <color rgb="FF000000"/>
            <rFont val="Tahoma"/>
            <charset val="1"/>
          </rPr>
          <t xml:space="preserve">
AC and ANOSILP collaboration, Case study of Mokolo F</t>
        </r>
      </text>
    </comment>
    <comment ref="C23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yearly fee paid to the CAMPOST for hosting the AC post office box</t>
        </r>
      </text>
    </comment>
    <comment ref="C24" authorId="0">
      <text>
        <r>
          <rPr>
            <b/>
            <sz val="9"/>
            <color rgb="FF000000"/>
            <rFont val="Tahoma"/>
            <charset val="1"/>
          </rPr>
          <t>AKWEN CYNTHIA CHUCK:</t>
        </r>
        <r>
          <rPr>
            <sz val="9"/>
            <color rgb="FF000000"/>
            <rFont val="Tahoma"/>
            <charset val="1"/>
          </rPr>
          <t xml:space="preserve">
AC and ANOSILP collaboration, Case study of Mokolo F</t>
        </r>
      </text>
    </comment>
    <comment ref="C29" authorId="0">
      <text>
        <r>
          <rPr>
            <b/>
            <sz val="9"/>
            <color rgb="FF000000"/>
            <rFont val="Tahoma"/>
            <charset val="1"/>
          </rPr>
          <t>AKWEN CYNTHIA CHUCK:</t>
        </r>
        <r>
          <rPr>
            <sz val="9"/>
            <color rgb="FF000000"/>
            <rFont val="Tahoma"/>
            <charset val="1"/>
          </rPr>
          <t xml:space="preserve">
travailler a l'effective de la legislation sur la corruption au cameroun</t>
        </r>
      </text>
    </comment>
    <comment ref="C37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mtn internet for Elvira during wi-fi cuts</t>
        </r>
      </text>
    </comment>
    <comment ref="C50" authorId="0">
      <text>
        <r>
          <rPr>
            <b/>
            <sz val="9"/>
            <color rgb="FF000000"/>
            <rFont val="Tahoma"/>
            <family val="2"/>
          </rPr>
          <t>AKWEN CYNTHIA CHUCK:</t>
        </r>
        <r>
          <rPr>
            <sz val="9"/>
            <color rgb="FF000000"/>
            <rFont val="Tahoma"/>
            <family val="2"/>
          </rPr>
          <t xml:space="preserve">
Mokolo vendors sue police for extortion, unlawful arrest</t>
        </r>
      </text>
    </comment>
    <comment ref="C69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mtn internet airtime for elvira during wifi cuts</t>
        </r>
      </text>
    </comment>
    <comment ref="C75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bank charges to refill visa card for 19,000frs</t>
        </r>
      </text>
    </comment>
    <comment ref="C76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iPage 1 year update for the ushahidi domain, citeswatch.org</t>
        </r>
      </text>
    </comment>
    <comment ref="C78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charges cut by UBA bank to effect online payment for citeswatch.org domain on iPage</t>
        </r>
      </text>
    </comment>
    <comment ref="C87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bank charges to refill visa card for 152,836frs for online payments</t>
        </r>
      </text>
    </comment>
    <comment ref="C91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bank charges to refill visa card for 55,169frs for GoDaddy online payments</t>
        </r>
      </text>
    </comment>
    <comment ref="C94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payment for 2 years update for APT-AID.ORG and KICK-CORRUPTION.ORG domains hosted by GoDaddy</t>
        </r>
      </text>
    </comment>
    <comment ref="C95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bank charges cut by UBA to effect online updates for apt-aid.org and kick-corruption.org</t>
        </r>
      </text>
    </comment>
    <comment ref="C97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essential update for the ushahidi website  </t>
        </r>
      </text>
    </comment>
    <comment ref="C98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charges cut by bank to effect online payment for essential update for ushahidi website</t>
        </r>
      </text>
    </comment>
    <comment ref="C108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advance in visa card for online payments for ushahidi domains from iPage</t>
        </r>
      </text>
    </comment>
    <comment ref="C109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1year update of the ushahidi-cameroon.org domain</t>
        </r>
      </text>
    </comment>
    <comment ref="C110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charges cut by UBA bank to effect online payment </t>
        </r>
      </text>
    </comment>
    <comment ref="C115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mtn internet for elvira in times of wifi cut</t>
        </r>
      </text>
    </comment>
    <comment ref="C150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extra mtn internet time for elvira during wifi cuts</t>
        </r>
      </text>
    </comment>
    <comment ref="C170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payment for 1 rim of colour papers for photocopy</t>
        </r>
      </text>
    </comment>
    <comment ref="C171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photocopy of 150 AC brochures in french</t>
        </r>
      </text>
    </comment>
    <comment ref="C172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photocopy of 100 AC flyers in french</t>
        </r>
      </text>
    </comment>
    <comment ref="C173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payment for 2 bottles of glue used for pasting posters</t>
        </r>
      </text>
    </comment>
    <comment ref="C190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extra mtn airtime for elvira during wifi cuts</t>
        </r>
      </text>
    </comment>
    <comment ref="C206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photocopies of 400 AC brochures in french</t>
        </r>
      </text>
    </comment>
    <comment ref="C207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photocopies of 100 AC posters in french</t>
        </r>
      </text>
    </comment>
    <comment ref="C208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payment for 200 colour paers to use for photocopies</t>
        </r>
      </text>
    </comment>
    <comment ref="C209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photocopies of 40 AC brochures in english</t>
        </r>
      </text>
    </comment>
    <comment ref="C217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recruitment announcement posted in cameroon tribune for the recruitment of jurist</t>
        </r>
      </text>
    </comment>
    <comment ref="C236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mtn internet connection for Elvira in times of wifi cuts</t>
        </r>
      </text>
    </comment>
    <comment ref="C267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charges cut by the UBA bank to upload card</t>
        </r>
      </text>
    </comment>
    <comment ref="C274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domain privacy 1year renewal</t>
        </r>
      </text>
    </comment>
    <comment ref="C275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domain privacy 1year renewal </t>
        </r>
      </text>
    </comment>
    <comment ref="C276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domain privacy 1year renewal</t>
        </r>
      </text>
    </comment>
    <comment ref="C277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domain privacy 1year renewal</t>
        </r>
      </text>
    </comment>
    <comment ref="C278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domain privacy 1year renewal</t>
        </r>
      </text>
    </comment>
    <comment ref="C279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taxes cut during online purchase renewals of domain</t>
        </r>
      </text>
    </comment>
    <comment ref="C301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photocopy of 200 copies AC brochures for field work</t>
        </r>
      </text>
    </comment>
    <comment ref="C302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photocopies of 150 copies of AC posters for fieldwork</t>
        </r>
      </text>
    </comment>
    <comment ref="C303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payment for one rim of colour papers for used for photocopies of brochures and posters</t>
        </r>
      </text>
    </comment>
    <comment ref="C322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loan solicited by elvira for house rents assistance as she was changing houses</t>
        </r>
      </text>
    </comment>
    <comment ref="C325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stamped copy of ID card for passport renewal</t>
        </r>
      </text>
    </comment>
    <comment ref="C326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Certfied copy birth certificate for passport renewal</t>
        </r>
      </text>
    </comment>
    <comment ref="C345" authorId="1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stamped application for an ordinary passport</t>
        </r>
      </text>
    </comment>
    <comment ref="C346" authorId="1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passport renewal</t>
        </r>
      </text>
    </comment>
    <comment ref="C350" authorId="1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photocopy of 200 copies of the AC brochures in english and french for field investigations</t>
        </r>
      </text>
    </comment>
    <comment ref="C351" authorId="1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photocopy of 150 copies of AC posters in english and french for field investigations</t>
        </r>
      </text>
    </comment>
    <comment ref="C352" authorId="1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noe rim of colour papers for photocopies of AC borchures and posters</t>
        </r>
      </text>
    </comment>
    <comment ref="C359" authorId="1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 pack of blocknote containing 5 note books</t>
        </r>
      </text>
    </comment>
    <comment ref="C360" authorId="1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16 pens of blue, red and green colours</t>
        </r>
      </text>
    </comment>
    <comment ref="C361" authorId="1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3 HB pencils to ease reading books </t>
        </r>
      </text>
    </comment>
    <comment ref="C376" authorId="2">
      <text>
        <r>
          <rPr>
            <b/>
            <sz val="9"/>
            <color indexed="81"/>
            <rFont val="Tahoma"/>
            <family val="2"/>
          </rPr>
          <t>GAELLE:</t>
        </r>
        <r>
          <rPr>
            <sz val="9"/>
            <color indexed="81"/>
            <rFont val="Tahoma"/>
            <family val="2"/>
          </rPr>
          <t xml:space="preserve">
house-office:500
office-niki:100
nini-office:100
office-mfoundi:250
mfoundi-office:250
office-house:500</t>
        </r>
      </text>
    </comment>
    <comment ref="C378" authorId="2">
      <text>
        <r>
          <rPr>
            <b/>
            <sz val="9"/>
            <color indexed="81"/>
            <rFont val="Tahoma"/>
            <family val="2"/>
          </rPr>
          <t>GAELLE:</t>
        </r>
        <r>
          <rPr>
            <sz val="9"/>
            <color indexed="81"/>
            <rFont val="Tahoma"/>
            <family val="2"/>
          </rPr>
          <t xml:space="preserve">
house-office:500
office-mfoundi:250
mfoundi-office:250
office-house:500</t>
        </r>
      </text>
    </comment>
    <comment ref="C380" authorId="2">
      <text>
        <r>
          <rPr>
            <b/>
            <sz val="9"/>
            <color indexed="81"/>
            <rFont val="Tahoma"/>
            <family val="2"/>
          </rPr>
          <t>GAELLE:</t>
        </r>
        <r>
          <rPr>
            <sz val="9"/>
            <color indexed="81"/>
            <rFont val="Tahoma"/>
            <family val="2"/>
          </rPr>
          <t xml:space="preserve">
house-office:500
office-minsante:250
minsante-office:250
office-house:500</t>
        </r>
      </text>
    </comment>
    <comment ref="C381" authorId="2">
      <text>
        <r>
          <rPr>
            <b/>
            <sz val="9"/>
            <color indexed="81"/>
            <rFont val="Tahoma"/>
            <family val="2"/>
          </rPr>
          <t>GAELLE:</t>
        </r>
        <r>
          <rPr>
            <sz val="9"/>
            <color indexed="81"/>
            <rFont val="Tahoma"/>
            <family val="2"/>
          </rPr>
          <t xml:space="preserve">
house-office:500
office-us embassy:250
embassy-office:250
office-minjus:250
minjus-niki nlogkak:250
niki nlongkak-office:100
office-house:500</t>
        </r>
      </text>
    </comment>
    <comment ref="C382" authorId="2">
      <text>
        <r>
          <rPr>
            <b/>
            <sz val="9"/>
            <color indexed="81"/>
            <rFont val="Tahoma"/>
            <family val="2"/>
          </rPr>
          <t>GAELLE:
house-office:500
office-minsante:250
minjus-office:250
office-house:500</t>
        </r>
      </text>
    </comment>
  </commentList>
</comments>
</file>

<file path=xl/comments2.xml><?xml version="1.0" encoding="utf-8"?>
<comments xmlns="http://schemas.openxmlformats.org/spreadsheetml/2006/main">
  <authors>
    <author>LAGA</author>
    <author>Network Investigator</author>
  </authors>
  <commentList>
    <comment ref="C19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stamped application for an ordinary passport</t>
        </r>
      </text>
    </comment>
    <comment ref="C20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passport renewal</t>
        </r>
      </text>
    </comment>
    <comment ref="C24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photocopy of 200 copies of the AC brochures in english and french for field investigations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photocopy of 150 copies of AC posters in english and french for field investigations</t>
        </r>
      </text>
    </comment>
    <comment ref="C26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noe rim of colour papers for photocopies of AC borchures and posters</t>
        </r>
      </text>
    </comment>
    <comment ref="C3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 pack of blocknote containing 5 note books</t>
        </r>
      </text>
    </comment>
    <comment ref="C34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16 pens of blue, red and green colours</t>
        </r>
      </text>
    </comment>
    <comment ref="C3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3 HB pencils to ease reading books </t>
        </r>
      </text>
    </comment>
    <comment ref="C50" authorId="1">
      <text>
        <r>
          <rPr>
            <b/>
            <sz val="9"/>
            <color indexed="81"/>
            <rFont val="Tahoma"/>
            <family val="2"/>
          </rPr>
          <t>GAELLE:</t>
        </r>
        <r>
          <rPr>
            <sz val="9"/>
            <color indexed="81"/>
            <rFont val="Tahoma"/>
            <family val="2"/>
          </rPr>
          <t xml:space="preserve">
house-office:500
office-niki:100
nini-office:100
office-mfoundi:250
mfoundi-office:250
office-house:500</t>
        </r>
      </text>
    </comment>
    <comment ref="C52" authorId="1">
      <text>
        <r>
          <rPr>
            <b/>
            <sz val="9"/>
            <color indexed="81"/>
            <rFont val="Tahoma"/>
            <family val="2"/>
          </rPr>
          <t>GAELLE:</t>
        </r>
        <r>
          <rPr>
            <sz val="9"/>
            <color indexed="81"/>
            <rFont val="Tahoma"/>
            <family val="2"/>
          </rPr>
          <t xml:space="preserve">
house-office:500
office-mfoundi:250
mfoundi-office:250
office-house:500</t>
        </r>
      </text>
    </comment>
    <comment ref="C54" authorId="1">
      <text>
        <r>
          <rPr>
            <b/>
            <sz val="9"/>
            <color indexed="81"/>
            <rFont val="Tahoma"/>
            <family val="2"/>
          </rPr>
          <t>GAELLE:</t>
        </r>
        <r>
          <rPr>
            <sz val="9"/>
            <color indexed="81"/>
            <rFont val="Tahoma"/>
            <family val="2"/>
          </rPr>
          <t xml:space="preserve">
house-office:500
office-minsante:250
minsante-office:250
office-house:500</t>
        </r>
      </text>
    </comment>
    <comment ref="C55" authorId="1">
      <text>
        <r>
          <rPr>
            <b/>
            <sz val="9"/>
            <color indexed="81"/>
            <rFont val="Tahoma"/>
            <family val="2"/>
          </rPr>
          <t>GAELLE:</t>
        </r>
        <r>
          <rPr>
            <sz val="9"/>
            <color indexed="81"/>
            <rFont val="Tahoma"/>
            <family val="2"/>
          </rPr>
          <t xml:space="preserve">
house-office:500
office-us embassy:250
embassy-office:250
office-minjus:250
minjus-niki nlogkak:250
niki nlongkak-office:100
office-house:500</t>
        </r>
      </text>
    </comment>
    <comment ref="C56" authorId="1">
      <text>
        <r>
          <rPr>
            <b/>
            <sz val="9"/>
            <color indexed="81"/>
            <rFont val="Tahoma"/>
            <family val="2"/>
          </rPr>
          <t>GAELLE:
house-office:500
office-minsante:250
minjus-office:250
office-house:500</t>
        </r>
      </text>
    </comment>
  </commentList>
</comments>
</file>

<file path=xl/sharedStrings.xml><?xml version="1.0" encoding="utf-8"?>
<sst xmlns="http://schemas.openxmlformats.org/spreadsheetml/2006/main" count="3562" uniqueCount="158">
  <si>
    <t>Departments</t>
  </si>
  <si>
    <t>Type of Expenses</t>
  </si>
  <si>
    <t>Used FCFA</t>
  </si>
  <si>
    <t>Users</t>
  </si>
  <si>
    <t>Date</t>
  </si>
  <si>
    <t>Receipt no.</t>
  </si>
  <si>
    <t>Investigations</t>
  </si>
  <si>
    <t>Media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</si>
  <si>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</si>
  <si>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</si>
  <si>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</si>
  <si>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</si>
  <si>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</si>
  <si>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</si>
  <si>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</si>
  <si>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</si>
  <si>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>Somme de Used FCFA</t>
  </si>
  <si>
    <t>Opening Balance FCFA</t>
  </si>
  <si>
    <t xml:space="preserve">Opening Balance US $   </t>
  </si>
  <si>
    <t>Donated FCFA</t>
  </si>
  <si>
    <t xml:space="preserve">Donated US $   </t>
  </si>
  <si>
    <t>Used in FCFA</t>
  </si>
  <si>
    <t xml:space="preserve">Used in US $ </t>
  </si>
  <si>
    <t>Balance in FCFA</t>
  </si>
  <si>
    <t xml:space="preserve">Balance in US $  </t>
  </si>
  <si>
    <t>Neu Foundation</t>
  </si>
  <si>
    <t xml:space="preserve">Used US $ </t>
  </si>
  <si>
    <t>Telephone</t>
  </si>
  <si>
    <t>Total général</t>
  </si>
  <si>
    <t>Étiquettes de lignes</t>
  </si>
  <si>
    <t>Étiquettes de colonnes</t>
  </si>
  <si>
    <t xml:space="preserve">US $ </t>
  </si>
  <si>
    <t>Donors 2017</t>
  </si>
  <si>
    <t>(vide)</t>
  </si>
  <si>
    <t>January 18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</si>
  <si>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</si>
  <si>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</si>
  <si>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</si>
  <si>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</si>
  <si>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</si>
  <si>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</si>
  <si>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</si>
  <si>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</si>
  <si>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</si>
  <si>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Bonus</t>
  </si>
  <si>
    <t>January</t>
  </si>
  <si>
    <t>Hotline</t>
  </si>
  <si>
    <t>Elvira</t>
  </si>
  <si>
    <t>AC-Cameroon</t>
  </si>
  <si>
    <t>NEU Foundation</t>
  </si>
  <si>
    <t>Phone-5</t>
  </si>
  <si>
    <t>Local transport</t>
  </si>
  <si>
    <t>Transport</t>
  </si>
  <si>
    <t>elv-r</t>
  </si>
  <si>
    <t>19/1/2018</t>
  </si>
  <si>
    <t>Radio Talkshow F</t>
  </si>
  <si>
    <t>elv-r1</t>
  </si>
  <si>
    <t>X5 blocknotes</t>
  </si>
  <si>
    <t>Office utility</t>
  </si>
  <si>
    <t>elv-r2</t>
  </si>
  <si>
    <t>X10 pens</t>
  </si>
  <si>
    <t>Post office rentals</t>
  </si>
  <si>
    <t>elv-r3</t>
  </si>
  <si>
    <t>22/1/2018</t>
  </si>
  <si>
    <t>elv-r4</t>
  </si>
  <si>
    <t>26/1/2018</t>
  </si>
  <si>
    <t>Le Messager Newspaper F</t>
  </si>
  <si>
    <t>elv-r5</t>
  </si>
  <si>
    <t>February</t>
  </si>
  <si>
    <t>internet monthly charges</t>
  </si>
  <si>
    <t>Internet</t>
  </si>
  <si>
    <t>The Post Newspaper E</t>
  </si>
  <si>
    <t>March</t>
  </si>
  <si>
    <t>mtn monthly internet</t>
  </si>
  <si>
    <t>Bank charges</t>
  </si>
  <si>
    <t>Office utilities</t>
  </si>
  <si>
    <t>ushahidi domain update</t>
  </si>
  <si>
    <t>ushahidi domain privacy update</t>
  </si>
  <si>
    <t>elv-r6</t>
  </si>
  <si>
    <t>kick-corruption.org and APT-AID.org domain updates</t>
  </si>
  <si>
    <t>elv-r7</t>
  </si>
  <si>
    <t>elv-r8</t>
  </si>
  <si>
    <t>ushahidi website essential update</t>
  </si>
  <si>
    <t>elv-r9</t>
  </si>
  <si>
    <t>elv-r10</t>
  </si>
  <si>
    <t>advance in card for ushahidi iPage renewals</t>
  </si>
  <si>
    <t>elv-r11</t>
  </si>
  <si>
    <t>domain update of ushahidi-cameroon.org</t>
  </si>
  <si>
    <t>elv-r12</t>
  </si>
  <si>
    <t>elv-r13</t>
  </si>
  <si>
    <t>April</t>
  </si>
  <si>
    <t>mtn internet</t>
  </si>
  <si>
    <t>X320 AC brochures</t>
  </si>
  <si>
    <t>Office utitlities</t>
  </si>
  <si>
    <t>X150 AC posters</t>
  </si>
  <si>
    <t>X1 Rim of colour papers</t>
  </si>
  <si>
    <t>1st may bonus</t>
  </si>
  <si>
    <t>May</t>
  </si>
  <si>
    <t>14/5/2018</t>
  </si>
  <si>
    <t>bonus</t>
  </si>
  <si>
    <t>Rim of colour papers</t>
  </si>
  <si>
    <t>x150 AC brochures</t>
  </si>
  <si>
    <t>x100 AC posters</t>
  </si>
  <si>
    <t>x2 bottles of glue</t>
  </si>
  <si>
    <t>February 18</t>
  </si>
  <si>
    <t>March 18</t>
  </si>
  <si>
    <t>April 18</t>
  </si>
  <si>
    <t>May 18</t>
  </si>
  <si>
    <t>Row Labels</t>
  </si>
  <si>
    <t>Grand Total</t>
  </si>
  <si>
    <t>Column Labels</t>
  </si>
  <si>
    <t>(All)</t>
  </si>
  <si>
    <t>Sum of Used FCFA</t>
  </si>
  <si>
    <t>June</t>
  </si>
  <si>
    <t>monthly internet recharge</t>
  </si>
  <si>
    <t>Phone-11</t>
  </si>
  <si>
    <t>Phone-12</t>
  </si>
  <si>
    <t>Phone-13</t>
  </si>
  <si>
    <t>Phone-14</t>
  </si>
  <si>
    <t>Phone-15</t>
  </si>
  <si>
    <t>Phone-16</t>
  </si>
  <si>
    <t>X400 AC brochures-french</t>
  </si>
  <si>
    <t>X100 AC flyers</t>
  </si>
  <si>
    <t>X200 colour papers</t>
  </si>
  <si>
    <t>X40 AC brochures-english</t>
  </si>
  <si>
    <t>Job advert</t>
  </si>
  <si>
    <t>Services</t>
  </si>
  <si>
    <t>AC Cameroon</t>
  </si>
  <si>
    <t>June 2018</t>
  </si>
  <si>
    <t>July</t>
  </si>
  <si>
    <t>phone</t>
  </si>
  <si>
    <t>ushahidicameroonor6</t>
  </si>
  <si>
    <t>Fees</t>
  </si>
  <si>
    <t>August</t>
  </si>
  <si>
    <t>Communication</t>
  </si>
  <si>
    <t>X200 AC brochures</t>
  </si>
  <si>
    <t>Office material</t>
  </si>
  <si>
    <t>Bank fees</t>
  </si>
  <si>
    <t>Advance Salary (loan)</t>
  </si>
  <si>
    <t>Stamped photocopy of ID card</t>
  </si>
  <si>
    <t>Certified photocopy of birth  certificate</t>
  </si>
  <si>
    <t>August  2018</t>
  </si>
  <si>
    <t>July 2018</t>
  </si>
  <si>
    <t>Legal</t>
  </si>
  <si>
    <t xml:space="preserve">Management </t>
  </si>
  <si>
    <t>Application-Ordinary Passport</t>
  </si>
  <si>
    <t>Passport renewal</t>
  </si>
  <si>
    <t>X1 Pack of blocknotes</t>
  </si>
  <si>
    <t>X16 Pens</t>
  </si>
  <si>
    <t>X3 HB pencils</t>
  </si>
  <si>
    <t>Local Transport</t>
  </si>
  <si>
    <t xml:space="preserve">Transport </t>
  </si>
  <si>
    <t xml:space="preserve">             Local Transport</t>
  </si>
  <si>
    <t>September</t>
  </si>
  <si>
    <t>Gaelle</t>
  </si>
  <si>
    <t>Gae-r</t>
  </si>
  <si>
    <t>(blank)</t>
  </si>
  <si>
    <t>September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</si>
</sst>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09]mmmmm;@"/>
    <numFmt numFmtId="165" formatCode="&quot;$&quot;#,##0;[Red]&quot;$&quot;#,##0"/>
    <numFmt numFmtId="166" formatCode="#,##0;[Red]#,##0"/>
    <numFmt numFmtId="167" formatCode="d/m/yyyy"/>
    <numFmt numFmtId="168" formatCode="[$-409]mmmm\-yy;@"/>
    <numFmt numFmtId="169" formatCode="&quot;$&quot;#,##0"/>
  </numFmts>
  <fonts count="28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0"/>
      <color indexed="8"/>
      <name val="Times New Roman"/>
      <family val="1"/>
    </font>
    <font>
      <sz val="8"/>
      <color indexed="8"/>
      <name val="Verdana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8"/>
      <name val="Verdana"/>
      <family val="2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9"/>
      <color rgb="FF000000"/>
      <name val="Tahoma"/>
      <charset val="1"/>
    </font>
    <font>
      <sz val="9"/>
      <color rgb="FF000000"/>
      <name val="Tahoma"/>
      <charset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C4D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51515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39">
    <xf numFmtId="0" fontId="0" fillId="0" borderId="0" xfId="0" applyFont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64" fontId="8" fillId="2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49" fontId="6" fillId="0" borderId="3" xfId="0" applyNumberFormat="1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vertical="top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vertical="center" wrapText="1"/>
    </xf>
    <xf numFmtId="3" fontId="6" fillId="0" borderId="3" xfId="0" applyNumberFormat="1" applyFont="1" applyBorder="1" applyAlignment="1">
      <alignment vertical="center" wrapText="1"/>
    </xf>
    <xf numFmtId="169" fontId="5" fillId="2" borderId="3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Border="1" applyAlignment="1">
      <alignment vertical="top" wrapText="1"/>
    </xf>
    <xf numFmtId="3" fontId="10" fillId="0" borderId="4" xfId="0" applyNumberFormat="1" applyFont="1" applyBorder="1" applyAlignment="1">
      <alignment vertical="top" wrapText="1"/>
    </xf>
    <xf numFmtId="0" fontId="5" fillId="3" borderId="1" xfId="0" applyNumberFormat="1" applyFont="1" applyFill="1" applyBorder="1" applyAlignment="1">
      <alignment horizontal="center" vertical="center" wrapText="1"/>
    </xf>
    <xf numFmtId="167" fontId="5" fillId="2" borderId="2" xfId="0" applyNumberFormat="1" applyFont="1" applyFill="1" applyBorder="1" applyAlignment="1">
      <alignment horizontal="center" vertical="center" wrapText="1"/>
    </xf>
    <xf numFmtId="0" fontId="7" fillId="0" borderId="5" xfId="0" pivotButton="1" applyFont="1" applyBorder="1" applyAlignment="1">
      <alignment vertical="top" wrapText="1"/>
    </xf>
    <xf numFmtId="3" fontId="7" fillId="0" borderId="5" xfId="0" applyNumberFormat="1" applyFont="1" applyBorder="1" applyAlignment="1">
      <alignment vertical="top" wrapText="1"/>
    </xf>
    <xf numFmtId="0" fontId="12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3" fontId="7" fillId="0" borderId="9" xfId="0" applyNumberFormat="1" applyFont="1" applyBorder="1" applyAlignment="1">
      <alignment vertical="top" wrapText="1"/>
    </xf>
    <xf numFmtId="0" fontId="12" fillId="0" borderId="9" xfId="0" applyFont="1" applyBorder="1" applyAlignment="1">
      <alignment horizontal="left" vertical="top" wrapText="1"/>
    </xf>
    <xf numFmtId="3" fontId="12" fillId="0" borderId="8" xfId="0" applyNumberFormat="1" applyFont="1" applyBorder="1" applyAlignment="1">
      <alignment vertical="top" wrapText="1"/>
    </xf>
    <xf numFmtId="3" fontId="12" fillId="0" borderId="10" xfId="0" applyNumberFormat="1" applyFont="1" applyBorder="1" applyAlignment="1">
      <alignment vertical="top" wrapText="1"/>
    </xf>
    <xf numFmtId="0" fontId="4" fillId="0" borderId="0" xfId="0" applyNumberFormat="1" applyFont="1" applyFill="1" applyBorder="1" applyAlignment="1">
      <alignment vertical="center"/>
    </xf>
    <xf numFmtId="0" fontId="13" fillId="5" borderId="0" xfId="0" applyFont="1" applyFill="1" applyBorder="1" applyAlignment="1">
      <alignment vertical="top" wrapText="1"/>
    </xf>
    <xf numFmtId="1" fontId="14" fillId="0" borderId="12" xfId="0" applyNumberFormat="1" applyFont="1" applyFill="1" applyBorder="1" applyAlignment="1">
      <alignment horizontal="center"/>
    </xf>
    <xf numFmtId="1" fontId="14" fillId="0" borderId="13" xfId="0" applyNumberFormat="1" applyFont="1" applyFill="1" applyBorder="1" applyAlignment="1">
      <alignment horizontal="left"/>
    </xf>
    <xf numFmtId="1" fontId="14" fillId="0" borderId="13" xfId="0" applyNumberFormat="1" applyFont="1" applyFill="1" applyBorder="1" applyAlignment="1">
      <alignment horizontal="left" wrapText="1"/>
    </xf>
    <xf numFmtId="1" fontId="13" fillId="0" borderId="13" xfId="0" applyNumberFormat="1" applyFont="1" applyFill="1" applyBorder="1" applyAlignment="1">
      <alignment horizontal="left"/>
    </xf>
    <xf numFmtId="1" fontId="13" fillId="0" borderId="15" xfId="0" applyNumberFormat="1" applyFont="1" applyFill="1" applyBorder="1" applyAlignment="1">
      <alignment horizontal="left"/>
    </xf>
    <xf numFmtId="0" fontId="4" fillId="6" borderId="6" xfId="0" applyNumberFormat="1" applyFont="1" applyFill="1" applyBorder="1" applyAlignment="1">
      <alignment horizontal="left" vertical="center"/>
    </xf>
    <xf numFmtId="3" fontId="15" fillId="0" borderId="6" xfId="0" applyNumberFormat="1" applyFont="1" applyFill="1" applyBorder="1" applyAlignment="1">
      <alignment horizontal="right"/>
    </xf>
    <xf numFmtId="2" fontId="4" fillId="0" borderId="6" xfId="0" applyNumberFormat="1" applyFont="1" applyFill="1" applyBorder="1" applyAlignment="1">
      <alignment horizontal="right" vertical="center"/>
    </xf>
    <xf numFmtId="1" fontId="14" fillId="0" borderId="16" xfId="0" applyNumberFormat="1" applyFont="1" applyFill="1" applyBorder="1" applyAlignment="1">
      <alignment horizontal="center"/>
    </xf>
    <xf numFmtId="1" fontId="14" fillId="0" borderId="14" xfId="0" applyNumberFormat="1" applyFont="1" applyFill="1" applyBorder="1" applyAlignment="1">
      <alignment horizontal="left"/>
    </xf>
    <xf numFmtId="1" fontId="14" fillId="0" borderId="17" xfId="0" applyNumberFormat="1" applyFont="1" applyFill="1" applyBorder="1" applyAlignment="1">
      <alignment horizontal="left"/>
    </xf>
    <xf numFmtId="1" fontId="14" fillId="0" borderId="6" xfId="0" applyNumberFormat="1" applyFont="1" applyFill="1" applyBorder="1" applyAlignment="1">
      <alignment horizontal="left"/>
    </xf>
    <xf numFmtId="1" fontId="14" fillId="0" borderId="18" xfId="0" applyNumberFormat="1" applyFont="1" applyFill="1" applyBorder="1" applyAlignment="1">
      <alignment horizontal="center"/>
    </xf>
    <xf numFmtId="1" fontId="14" fillId="0" borderId="19" xfId="0" applyNumberFormat="1" applyFont="1" applyFill="1" applyBorder="1" applyAlignment="1">
      <alignment horizontal="left"/>
    </xf>
    <xf numFmtId="1" fontId="14" fillId="0" borderId="20" xfId="0" applyNumberFormat="1" applyFont="1" applyFill="1" applyBorder="1" applyAlignment="1">
      <alignment horizontal="left"/>
    </xf>
    <xf numFmtId="1" fontId="13" fillId="0" borderId="6" xfId="0" applyNumberFormat="1" applyFont="1" applyFill="1" applyBorder="1" applyAlignment="1">
      <alignment horizontal="left"/>
    </xf>
    <xf numFmtId="1" fontId="14" fillId="0" borderId="21" xfId="0" applyNumberFormat="1" applyFont="1" applyFill="1" applyBorder="1" applyAlignment="1">
      <alignment horizontal="left"/>
    </xf>
    <xf numFmtId="0" fontId="13" fillId="0" borderId="6" xfId="0" applyNumberFormat="1" applyFont="1" applyFill="1" applyBorder="1" applyAlignment="1">
      <alignment vertical="center"/>
    </xf>
    <xf numFmtId="1" fontId="4" fillId="6" borderId="13" xfId="0" applyNumberFormat="1" applyFont="1" applyFill="1" applyBorder="1" applyAlignment="1">
      <alignment horizontal="left"/>
    </xf>
    <xf numFmtId="1" fontId="14" fillId="6" borderId="12" xfId="0" applyNumberFormat="1" applyFont="1" applyFill="1" applyBorder="1" applyAlignment="1">
      <alignment horizontal="center" vertical="center"/>
    </xf>
    <xf numFmtId="1" fontId="14" fillId="0" borderId="13" xfId="0" applyNumberFormat="1" applyFont="1" applyFill="1" applyBorder="1" applyAlignment="1">
      <alignment horizontal="left" vertical="center"/>
    </xf>
    <xf numFmtId="0" fontId="4" fillId="6" borderId="0" xfId="0" applyNumberFormat="1" applyFont="1" applyFill="1" applyBorder="1" applyAlignment="1">
      <alignment vertical="center"/>
    </xf>
    <xf numFmtId="1" fontId="14" fillId="6" borderId="15" xfId="0" applyNumberFormat="1" applyFont="1" applyFill="1" applyBorder="1" applyAlignment="1">
      <alignment horizontal="left"/>
    </xf>
    <xf numFmtId="0" fontId="13" fillId="0" borderId="7" xfId="0" applyNumberFormat="1" applyFont="1" applyFill="1" applyBorder="1" applyAlignment="1">
      <alignment horizontal="center" vertical="center"/>
    </xf>
    <xf numFmtId="1" fontId="13" fillId="0" borderId="16" xfId="0" applyNumberFormat="1" applyFont="1" applyFill="1" applyBorder="1" applyAlignment="1">
      <alignment horizontal="center"/>
    </xf>
    <xf numFmtId="1" fontId="13" fillId="0" borderId="13" xfId="0" applyNumberFormat="1" applyFont="1" applyFill="1" applyBorder="1" applyAlignment="1">
      <alignment horizontal="left" wrapText="1"/>
    </xf>
    <xf numFmtId="49" fontId="13" fillId="0" borderId="6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left"/>
    </xf>
    <xf numFmtId="1" fontId="13" fillId="0" borderId="22" xfId="0" applyNumberFormat="1" applyFont="1" applyFill="1" applyBorder="1" applyAlignment="1">
      <alignment horizontal="left"/>
    </xf>
    <xf numFmtId="1" fontId="13" fillId="0" borderId="12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left"/>
    </xf>
    <xf numFmtId="1" fontId="13" fillId="0" borderId="18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1" fontId="13" fillId="0" borderId="21" xfId="0" applyNumberFormat="1" applyFont="1" applyFill="1" applyBorder="1" applyAlignment="1">
      <alignment horizontal="left"/>
    </xf>
    <xf numFmtId="1" fontId="13" fillId="0" borderId="23" xfId="0" applyNumberFormat="1" applyFont="1" applyFill="1" applyBorder="1" applyAlignment="1">
      <alignment horizontal="center"/>
    </xf>
    <xf numFmtId="49" fontId="13" fillId="0" borderId="6" xfId="0" applyNumberFormat="1" applyFont="1" applyFill="1" applyBorder="1" applyAlignment="1"/>
    <xf numFmtId="0" fontId="16" fillId="0" borderId="7" xfId="0" applyNumberFormat="1" applyFont="1" applyFill="1" applyBorder="1" applyAlignment="1">
      <alignment horizontal="center" vertical="center"/>
    </xf>
    <xf numFmtId="14" fontId="13" fillId="0" borderId="6" xfId="0" applyNumberFormat="1" applyFont="1" applyFill="1" applyBorder="1" applyAlignment="1">
      <alignment vertical="top" wrapText="1"/>
    </xf>
    <xf numFmtId="14" fontId="13" fillId="0" borderId="6" xfId="0" applyNumberFormat="1" applyFont="1" applyFill="1" applyBorder="1" applyAlignment="1">
      <alignment horizontal="right" vertical="top" wrapText="1"/>
    </xf>
    <xf numFmtId="167" fontId="13" fillId="0" borderId="6" xfId="0" applyNumberFormat="1" applyFont="1" applyFill="1" applyBorder="1" applyAlignment="1">
      <alignment vertical="top" wrapText="1"/>
    </xf>
    <xf numFmtId="49" fontId="6" fillId="0" borderId="6" xfId="0" applyNumberFormat="1" applyFont="1" applyBorder="1" applyAlignment="1">
      <alignment vertical="top" wrapText="1"/>
    </xf>
    <xf numFmtId="3" fontId="6" fillId="0" borderId="6" xfId="0" applyNumberFormat="1" applyFont="1" applyBorder="1" applyAlignment="1">
      <alignment vertical="top" wrapText="1"/>
    </xf>
    <xf numFmtId="3" fontId="6" fillId="0" borderId="6" xfId="0" applyNumberFormat="1" applyFont="1" applyBorder="1" applyAlignment="1">
      <alignment vertical="center" wrapText="1"/>
    </xf>
    <xf numFmtId="0" fontId="0" fillId="0" borderId="10" xfId="0" pivotButton="1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3" fontId="5" fillId="2" borderId="1" xfId="0" applyNumberFormat="1" applyFont="1" applyFill="1" applyBorder="1" applyAlignment="1">
      <alignment horizontal="left" vertical="center" wrapText="1"/>
    </xf>
    <xf numFmtId="3" fontId="13" fillId="0" borderId="14" xfId="0" applyNumberFormat="1" applyFont="1" applyFill="1" applyBorder="1" applyAlignment="1">
      <alignment horizontal="left" vertical="top"/>
    </xf>
    <xf numFmtId="1" fontId="14" fillId="0" borderId="6" xfId="0" applyNumberFormat="1" applyFont="1" applyFill="1" applyBorder="1" applyAlignment="1">
      <alignment horizontal="left" vertical="top" wrapText="1"/>
    </xf>
    <xf numFmtId="1" fontId="14" fillId="0" borderId="19" xfId="0" applyNumberFormat="1" applyFont="1" applyFill="1" applyBorder="1" applyAlignment="1">
      <alignment horizontal="left" vertical="top" wrapText="1"/>
    </xf>
    <xf numFmtId="1" fontId="14" fillId="0" borderId="13" xfId="0" applyNumberFormat="1" applyFont="1" applyFill="1" applyBorder="1" applyAlignment="1">
      <alignment horizontal="left" vertical="top" wrapText="1"/>
    </xf>
    <xf numFmtId="3" fontId="13" fillId="0" borderId="13" xfId="0" applyNumberFormat="1" applyFont="1" applyFill="1" applyBorder="1" applyAlignment="1">
      <alignment horizontal="left" vertical="top" wrapText="1"/>
    </xf>
    <xf numFmtId="3" fontId="13" fillId="0" borderId="13" xfId="0" applyNumberFormat="1" applyFont="1" applyFill="1" applyBorder="1" applyAlignment="1">
      <alignment horizontal="left" vertical="top"/>
    </xf>
    <xf numFmtId="1" fontId="14" fillId="0" borderId="14" xfId="0" applyNumberFormat="1" applyFont="1" applyFill="1" applyBorder="1" applyAlignment="1">
      <alignment horizontal="left" vertical="top" wrapText="1"/>
    </xf>
    <xf numFmtId="0" fontId="13" fillId="0" borderId="6" xfId="0" applyNumberFormat="1" applyFont="1" applyFill="1" applyBorder="1" applyAlignment="1">
      <alignment horizontal="left" vertical="center"/>
    </xf>
    <xf numFmtId="3" fontId="14" fillId="6" borderId="13" xfId="0" applyNumberFormat="1" applyFont="1" applyFill="1" applyBorder="1" applyAlignment="1">
      <alignment horizontal="left" vertical="top" wrapText="1"/>
    </xf>
    <xf numFmtId="3" fontId="14" fillId="0" borderId="13" xfId="0" applyNumberFormat="1" applyFont="1" applyFill="1" applyBorder="1" applyAlignment="1">
      <alignment horizontal="left" vertical="top" wrapText="1"/>
    </xf>
    <xf numFmtId="3" fontId="13" fillId="0" borderId="6" xfId="0" applyNumberFormat="1" applyFont="1" applyFill="1" applyBorder="1" applyAlignment="1">
      <alignment horizontal="left" vertical="center"/>
    </xf>
    <xf numFmtId="3" fontId="13" fillId="6" borderId="14" xfId="0" applyNumberFormat="1" applyFont="1" applyFill="1" applyBorder="1" applyAlignment="1">
      <alignment horizontal="left" vertical="top" wrapText="1"/>
    </xf>
    <xf numFmtId="3" fontId="13" fillId="0" borderId="6" xfId="0" applyNumberFormat="1" applyFont="1" applyFill="1" applyBorder="1" applyAlignment="1">
      <alignment horizontal="left"/>
    </xf>
    <xf numFmtId="3" fontId="13" fillId="6" borderId="19" xfId="0" applyNumberFormat="1" applyFont="1" applyFill="1" applyBorder="1" applyAlignment="1">
      <alignment horizontal="left" vertical="top" wrapText="1"/>
    </xf>
    <xf numFmtId="3" fontId="13" fillId="6" borderId="13" xfId="0" applyNumberFormat="1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left"/>
    </xf>
    <xf numFmtId="3" fontId="13" fillId="6" borderId="24" xfId="0" applyNumberFormat="1" applyFont="1" applyFill="1" applyBorder="1" applyAlignment="1">
      <alignment horizontal="left" vertical="top" wrapText="1"/>
    </xf>
    <xf numFmtId="3" fontId="13" fillId="0" borderId="19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169" fontId="5" fillId="2" borderId="3" xfId="0" applyNumberFormat="1" applyFont="1" applyFill="1" applyBorder="1" applyAlignment="1">
      <alignment horizontal="left" vertical="center" wrapText="1"/>
    </xf>
    <xf numFmtId="169" fontId="13" fillId="6" borderId="6" xfId="0" applyNumberFormat="1" applyFont="1" applyFill="1" applyBorder="1" applyAlignment="1">
      <alignment horizontal="left"/>
    </xf>
    <xf numFmtId="0" fontId="3" fillId="3" borderId="0" xfId="0" applyFont="1" applyFill="1" applyAlignment="1">
      <alignment vertical="top" wrapText="1"/>
    </xf>
    <xf numFmtId="169" fontId="3" fillId="7" borderId="6" xfId="0" applyNumberFormat="1" applyFont="1" applyFill="1" applyBorder="1" applyAlignment="1">
      <alignment horizontal="left"/>
    </xf>
    <xf numFmtId="1" fontId="3" fillId="0" borderId="25" xfId="0" applyNumberFormat="1" applyFont="1" applyBorder="1" applyAlignment="1">
      <alignment horizontal="left"/>
    </xf>
    <xf numFmtId="0" fontId="4" fillId="7" borderId="6" xfId="0" applyNumberFormat="1" applyFont="1" applyFill="1" applyBorder="1" applyAlignment="1">
      <alignment horizontal="left" vertical="center"/>
    </xf>
    <xf numFmtId="3" fontId="23" fillId="0" borderId="6" xfId="0" applyNumberFormat="1" applyFont="1" applyBorder="1" applyAlignment="1">
      <alignment horizontal="right"/>
    </xf>
    <xf numFmtId="2" fontId="4" fillId="0" borderId="6" xfId="0" applyNumberFormat="1" applyFont="1" applyBorder="1" applyAlignment="1">
      <alignment horizontal="right" vertical="center"/>
    </xf>
    <xf numFmtId="0" fontId="4" fillId="7" borderId="0" xfId="0" applyNumberFormat="1" applyFont="1" applyFill="1" applyBorder="1" applyAlignment="1">
      <alignment vertical="center"/>
    </xf>
    <xf numFmtId="1" fontId="24" fillId="0" borderId="6" xfId="0" applyNumberFormat="1" applyFont="1" applyBorder="1" applyAlignment="1">
      <alignment horizontal="left"/>
    </xf>
    <xf numFmtId="0" fontId="16" fillId="0" borderId="6" xfId="0" applyNumberFormat="1" applyFont="1" applyFill="1" applyBorder="1" applyAlignment="1">
      <alignment vertical="center"/>
    </xf>
    <xf numFmtId="1" fontId="3" fillId="0" borderId="6" xfId="0" applyNumberFormat="1" applyFont="1" applyBorder="1" applyAlignment="1">
      <alignment horizontal="left"/>
    </xf>
    <xf numFmtId="1" fontId="24" fillId="7" borderId="25" xfId="0" applyNumberFormat="1" applyFont="1" applyFill="1" applyBorder="1" applyAlignment="1">
      <alignment horizontal="left"/>
    </xf>
    <xf numFmtId="1" fontId="24" fillId="0" borderId="26" xfId="0" applyNumberFormat="1" applyFont="1" applyBorder="1" applyAlignment="1">
      <alignment horizontal="center"/>
    </xf>
    <xf numFmtId="1" fontId="24" fillId="0" borderId="10" xfId="0" applyNumberFormat="1" applyFont="1" applyBorder="1" applyAlignment="1">
      <alignment horizontal="left"/>
    </xf>
    <xf numFmtId="1" fontId="24" fillId="0" borderId="10" xfId="0" applyNumberFormat="1" applyFont="1" applyBorder="1" applyAlignment="1">
      <alignment horizontal="left" wrapText="1"/>
    </xf>
    <xf numFmtId="1" fontId="4" fillId="7" borderId="10" xfId="0" applyNumberFormat="1" applyFont="1" applyFill="1" applyBorder="1" applyAlignment="1">
      <alignment horizontal="left"/>
    </xf>
    <xf numFmtId="0" fontId="25" fillId="0" borderId="7" xfId="0" applyNumberFormat="1" applyFont="1" applyFill="1" applyBorder="1" applyAlignment="1">
      <alignment horizontal="center" vertical="center"/>
    </xf>
    <xf numFmtId="0" fontId="25" fillId="0" borderId="6" xfId="0" applyNumberFormat="1" applyFont="1" applyFill="1" applyBorder="1" applyAlignment="1">
      <alignment vertical="center"/>
    </xf>
    <xf numFmtId="1" fontId="24" fillId="0" borderId="9" xfId="0" applyNumberFormat="1" applyFont="1" applyBorder="1" applyAlignment="1">
      <alignment horizontal="left"/>
    </xf>
    <xf numFmtId="14" fontId="3" fillId="0" borderId="6" xfId="0" applyNumberFormat="1" applyFont="1" applyFill="1" applyBorder="1" applyAlignment="1">
      <alignment vertical="top" wrapText="1"/>
    </xf>
    <xf numFmtId="167" fontId="3" fillId="0" borderId="6" xfId="0" applyNumberFormat="1" applyFont="1" applyFill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165" fontId="6" fillId="0" borderId="6" xfId="0" applyNumberFormat="1" applyFont="1" applyBorder="1" applyAlignment="1">
      <alignment vertical="center" wrapText="1"/>
    </xf>
    <xf numFmtId="166" fontId="10" fillId="0" borderId="6" xfId="0" applyNumberFormat="1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3" fontId="24" fillId="7" borderId="10" xfId="0" applyNumberFormat="1" applyFont="1" applyFill="1" applyBorder="1" applyAlignment="1">
      <alignment horizontal="left" vertical="top" wrapText="1"/>
    </xf>
    <xf numFmtId="3" fontId="3" fillId="0" borderId="6" xfId="0" applyNumberFormat="1" applyFont="1" applyFill="1" applyBorder="1" applyAlignment="1">
      <alignment horizontal="left" vertical="center"/>
    </xf>
    <xf numFmtId="3" fontId="24" fillId="0" borderId="10" xfId="0" applyNumberFormat="1" applyFont="1" applyBorder="1" applyAlignment="1">
      <alignment horizontal="left" vertical="top" wrapText="1"/>
    </xf>
    <xf numFmtId="0" fontId="3" fillId="0" borderId="7" xfId="0" applyNumberFormat="1" applyFont="1" applyFill="1" applyBorder="1" applyAlignment="1">
      <alignment horizontal="center" vertical="center"/>
    </xf>
    <xf numFmtId="0" fontId="0" fillId="0" borderId="5" xfId="0" pivotButton="1" applyFont="1" applyBorder="1" applyAlignment="1">
      <alignment vertical="top" wrapText="1"/>
    </xf>
    <xf numFmtId="0" fontId="25" fillId="0" borderId="7" xfId="0" applyNumberFormat="1" applyFont="1" applyFill="1" applyBorder="1" applyAlignment="1">
      <alignment vertical="center"/>
    </xf>
    <xf numFmtId="3" fontId="4" fillId="7" borderId="10" xfId="0" applyNumberFormat="1" applyFont="1" applyFill="1" applyBorder="1" applyAlignment="1">
      <alignment horizontal="left" vertical="center"/>
    </xf>
    <xf numFmtId="1" fontId="3" fillId="7" borderId="9" xfId="0" applyNumberFormat="1" applyFont="1" applyFill="1" applyBorder="1" applyAlignment="1">
      <alignment horizontal="left" vertical="center"/>
    </xf>
    <xf numFmtId="3" fontId="9" fillId="0" borderId="6" xfId="0" applyNumberFormat="1" applyFont="1" applyBorder="1" applyAlignment="1">
      <alignment vertical="top" wrapText="1"/>
    </xf>
    <xf numFmtId="0" fontId="0" fillId="0" borderId="27" xfId="0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0" fillId="0" borderId="28" xfId="0" applyFont="1" applyBorder="1" applyAlignment="1">
      <alignment vertical="top" wrapText="1"/>
    </xf>
    <xf numFmtId="3" fontId="0" fillId="0" borderId="6" xfId="0" applyNumberFormat="1" applyFont="1" applyBorder="1" applyAlignment="1">
      <alignment vertical="top" wrapText="1"/>
    </xf>
    <xf numFmtId="0" fontId="0" fillId="0" borderId="29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21"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0" readingOrder="0"/>
    </dxf>
    <dxf>
      <alignment wrapText="0" readingOrder="0"/>
    </dxf>
    <dxf>
      <numFmt numFmtId="3" formatCode="#,##0"/>
    </dxf>
    <dxf>
      <alignment wrapText="0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sz val="1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20"/>
      <tableStyleElement type="headerRow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2" name="Text Box 33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3" name="Text Box 33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4" name="Text Box 33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5" name="Text Box 33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8" name="Text Box 33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xmlns="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LAGA_Janvier_2018_Financial_Report_1.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ADEUS" refreshedDate="41678.58909212963" createdVersion="4" refreshedVersion="4" minRefreshableVersion="3" recordCount="999">
  <cacheSource type="worksheet">
    <worksheetSource ref="A2:M1001" sheet="January-January 2018" r:id="rId2"/>
  </cacheSource>
  <cacheFields count="13">
    <cacheField name="Month" numFmtId="168">
      <sharedItems containsNonDate="0" containsString="0" containsBlank="1"/>
    </cacheField>
    <cacheField name="Date" numFmtId="167">
      <sharedItems containsNonDate="0" containsString="0" containsBlank="1"/>
    </cacheField>
    <cacheField name="Details" numFmtId="0">
      <sharedItems containsNonDate="0" containsString="0" containsBlank="1"/>
    </cacheField>
    <cacheField name="Type of Expenses" numFmtId="0">
      <sharedItems containsNonDate="0" containsString="0" containsBlank="1"/>
    </cacheField>
    <cacheField name="Departments" numFmtId="0">
      <sharedItems containsNonDate="0" containsBlank="1" count="10">
        <m/>
        <s v="Policy &amp; External Relations" u="1"/>
        <s v="Operations" u="1"/>
        <s v="Team Building" u="1"/>
        <s v="Media" u="1"/>
        <s v="Investigations" u="1"/>
        <s v="CCU" u="1"/>
        <s v="Management" u="1"/>
        <s v="Legal" u="1"/>
        <s v="Office" u="1"/>
      </sharedItems>
    </cacheField>
    <cacheField name="Used FCFA" numFmtId="3">
      <sharedItems containsNonDate="0" containsString="0" containsBlank="1"/>
    </cacheField>
    <cacheField name="Used US $ " numFmtId="0">
      <sharedItems containsNonDate="0" containsString="0" containsBlank="1"/>
    </cacheField>
    <cacheField name="Receipt no." numFmtId="0">
      <sharedItems containsNonDate="0" containsString="0" containsBlank="1"/>
    </cacheField>
    <cacheField name="Mission No" numFmtId="0">
      <sharedItems containsNonDate="0" containsString="0" containsBlank="1"/>
    </cacheField>
    <cacheField name="Users" numFmtId="0">
      <sharedItems containsNonDate="0" containsString="0" containsBlank="1"/>
    </cacheField>
    <cacheField name="Project" numFmtId="0">
      <sharedItems containsNonDate="0" containsString="0" containsBlank="1"/>
    </cacheField>
    <cacheField name="Donors" numFmtId="0">
      <sharedItems containsNonDate="0" containsBlank="1" count="10">
        <m/>
        <s v="USFWS" u="1"/>
        <s v="The Born Free Foundation" u="1"/>
        <s v="IPPL" u="1"/>
        <s v="Overbrook Foundation" u="1"/>
        <s v="Frances Franklin" u="1"/>
        <s v="REVOLUTION IN KINDNESS" u="1"/>
        <s v="AVAAZ" u="1"/>
        <s v="DUTCH GORILLA Foundation" u="1"/>
        <s v="Pro Wildlife" u="1"/>
      </sharedItems>
    </cacheField>
    <cacheField name="US $ rate" numFmtId="2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LAGA" refreshedDate="41913.47091747685" createdVersion="4" refreshedVersion="4" minRefreshableVersion="3" recordCount="56">
  <cacheSource type="worksheet">
    <worksheetSource ref="A1:L1048576" sheet="Data September 2018"/>
  </cacheSource>
  <cacheFields count="12">
    <cacheField name="Month" numFmtId="0">
      <sharedItems containsBlank="1"/>
    </cacheField>
    <cacheField name="Date" numFmtId="0">
      <sharedItems containsNonDate="0" containsDate="1" containsString="0" containsBlank="1" minDate="2018-09-01T00:00:00" maxDate="2018-09-29T00:00:00"/>
    </cacheField>
    <cacheField name="Details" numFmtId="0">
      <sharedItems containsBlank="1"/>
    </cacheField>
    <cacheField name="Type of Expenses" numFmtId="0">
      <sharedItems containsBlank="1" count="6">
        <s v="Telephone"/>
        <s v="Transport"/>
        <s v="Personnel"/>
        <s v="Office material"/>
        <s v="Transport "/>
        <m/>
      </sharedItems>
    </cacheField>
    <cacheField name="Departments" numFmtId="0">
      <sharedItems containsBlank="1" count="7">
        <s v="Hotline"/>
        <s v="Management"/>
        <s v="Legal"/>
        <s v="Management "/>
        <s v="Investigations"/>
        <s v="Office"/>
        <m/>
      </sharedItems>
    </cacheField>
    <cacheField name="Used FCFA" numFmtId="0">
      <sharedItems containsString="0" containsBlank="1" containsNumber="1" containsInteger="1" minValue="300" maxValue="300000" count="25">
        <n v="10000"/>
        <n v="5000"/>
        <n v="2500"/>
        <n v="1750"/>
        <n v="300000"/>
        <n v="500"/>
        <n v="1200"/>
        <n v="1000"/>
        <n v="75000"/>
        <n v="1300"/>
        <n v="900"/>
        <n v="2250"/>
        <n v="6000"/>
        <n v="1350"/>
        <n v="1500"/>
        <n v="2300"/>
        <n v="2400"/>
        <n v="300"/>
        <n v="1600"/>
        <n v="1400"/>
        <n v="950"/>
        <n v="800"/>
        <n v="1700"/>
        <n v="2100"/>
        <m/>
      </sharedItems>
    </cacheField>
    <cacheField name="Used US $ " numFmtId="0">
      <sharedItems containsString="0" containsBlank="1" containsNumber="1" minValue="0.51150739319145921" maxValue="511.50739319145919"/>
    </cacheField>
    <cacheField name="Receipt no." numFmtId="0">
      <sharedItems containsBlank="1"/>
    </cacheField>
    <cacheField name="Users" numFmtId="0">
      <sharedItems containsBlank="1"/>
    </cacheField>
    <cacheField name="Project" numFmtId="0">
      <sharedItems containsBlank="1"/>
    </cacheField>
    <cacheField name="Donors" numFmtId="0">
      <sharedItems containsBlank="1" count="2">
        <s v="NEU Foundation"/>
        <m/>
      </sharedItems>
    </cacheField>
    <cacheField name="US $ " numFmtId="0">
      <sharedItems containsString="0" containsBlank="1" containsNumber="1" minValue="586.5017866666667" maxValue="586.501786666667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6">
  <r>
    <s v="September"/>
    <d v="2018-09-03T00:00:00"/>
    <s v="Phone"/>
    <x v="0"/>
    <x v="0"/>
    <x v="0"/>
    <n v="17.050246439715306"/>
    <s v="Phone-1"/>
    <s v="Elvira"/>
    <s v="AC Cameroon"/>
    <x v="0"/>
    <n v="586.5017866666667"/>
  </r>
  <r>
    <s v="September"/>
    <d v="2018-09-03T00:00:00"/>
    <s v="Phone"/>
    <x v="0"/>
    <x v="0"/>
    <x v="0"/>
    <n v="17.050246439715295"/>
    <s v="Phone-2"/>
    <s v="Elvira"/>
    <s v="AC Cameroon"/>
    <x v="0"/>
    <n v="586.50178666666704"/>
  </r>
  <r>
    <s v="September"/>
    <d v="2018-09-03T00:00:00"/>
    <s v="Phone"/>
    <x v="0"/>
    <x v="1"/>
    <x v="0"/>
    <n v="17.050246439715306"/>
    <s v="Phone-3"/>
    <s v="Elvira"/>
    <s v="AC Cameroon"/>
    <x v="0"/>
    <n v="586.5017866666667"/>
  </r>
  <r>
    <s v="September"/>
    <d v="2018-09-10T00:00:00"/>
    <s v="Phone"/>
    <x v="0"/>
    <x v="0"/>
    <x v="1"/>
    <n v="8.5251232198576528"/>
    <s v="Phone-4"/>
    <s v="Elvira"/>
    <s v="AC Cameroon"/>
    <x v="0"/>
    <n v="586.5017866666667"/>
  </r>
  <r>
    <s v="September"/>
    <d v="2018-09-10T00:00:00"/>
    <s v="Phone"/>
    <x v="0"/>
    <x v="1"/>
    <x v="1"/>
    <n v="8.5251232198576528"/>
    <s v="Phone-5"/>
    <s v="Elvira"/>
    <s v="AC Cameroon"/>
    <x v="0"/>
    <n v="586.5017866666667"/>
  </r>
  <r>
    <s v="September"/>
    <d v="2018-09-17T00:00:00"/>
    <s v="Phone"/>
    <x v="0"/>
    <x v="2"/>
    <x v="2"/>
    <n v="4.2625616099288264"/>
    <s v="Phone-6"/>
    <s v="Gaelle"/>
    <s v="AC Cameroon"/>
    <x v="0"/>
    <n v="586.5017866666667"/>
  </r>
  <r>
    <s v="September"/>
    <d v="2018-09-18T00:00:00"/>
    <s v="Phone"/>
    <x v="0"/>
    <x v="0"/>
    <x v="2"/>
    <n v="4.2625616099288264"/>
    <s v="Phone-7"/>
    <s v="Elvira"/>
    <s v="AC Cameroon"/>
    <x v="0"/>
    <n v="586.5017866666667"/>
  </r>
  <r>
    <s v="September"/>
    <d v="2018-09-18T00:00:00"/>
    <s v="Phone"/>
    <x v="0"/>
    <x v="1"/>
    <x v="1"/>
    <n v="8.5251232198576528"/>
    <s v="Phone-8"/>
    <s v="Elvira"/>
    <s v="AC Cameroon"/>
    <x v="0"/>
    <n v="586.5017866666667"/>
  </r>
  <r>
    <s v="September"/>
    <d v="2018-09-21T00:00:00"/>
    <s v="Phone"/>
    <x v="0"/>
    <x v="0"/>
    <x v="2"/>
    <n v="4.2625616099288264"/>
    <s v="Phone-9"/>
    <s v="Elvira"/>
    <s v="AC Cameroon"/>
    <x v="0"/>
    <n v="586.5017866666667"/>
  </r>
  <r>
    <s v="September"/>
    <d v="2018-09-25T00:00:00"/>
    <s v="Phone"/>
    <x v="0"/>
    <x v="0"/>
    <x v="2"/>
    <n v="4.2625616099288264"/>
    <s v="Phone-10"/>
    <s v="Elvira"/>
    <s v="AC Cameroon"/>
    <x v="0"/>
    <n v="586.5017866666667"/>
  </r>
  <r>
    <s v="September"/>
    <d v="2018-09-25T00:00:00"/>
    <s v="Phone"/>
    <x v="0"/>
    <x v="2"/>
    <x v="2"/>
    <n v="4.2625616099288264"/>
    <s v="Phone-11"/>
    <s v="Gaelle"/>
    <s v="AC Cameroon"/>
    <x v="0"/>
    <n v="586.5017866666667"/>
  </r>
  <r>
    <s v="September"/>
    <d v="2018-09-25T00:00:00"/>
    <s v="Phone"/>
    <x v="0"/>
    <x v="1"/>
    <x v="1"/>
    <n v="8.5251232198576528"/>
    <s v="Phone-12"/>
    <s v="Elvira"/>
    <s v="AC Cameroon"/>
    <x v="0"/>
    <n v="586.5017866666667"/>
  </r>
  <r>
    <s v="September"/>
    <d v="2018-09-27T00:00:00"/>
    <s v="Phone"/>
    <x v="0"/>
    <x v="0"/>
    <x v="2"/>
    <n v="4.2625616099288264"/>
    <s v="Phone-13"/>
    <s v="Elvira"/>
    <s v="AC Cameroon"/>
    <x v="0"/>
    <n v="586.5017866666667"/>
  </r>
  <r>
    <s v="September"/>
    <d v="2018-09-01T00:00:00"/>
    <s v="Local transport"/>
    <x v="1"/>
    <x v="3"/>
    <x v="3"/>
    <n v="2.9837931269501787"/>
    <s v="elv-r"/>
    <s v="Elvira"/>
    <s v="AC Cameroon"/>
    <x v="0"/>
    <n v="586.5017866666667"/>
  </r>
  <r>
    <s v="September"/>
    <d v="2018-09-03T00:00:00"/>
    <s v="Bonus"/>
    <x v="2"/>
    <x v="3"/>
    <x v="4"/>
    <n v="511.50739319145919"/>
    <s v="elv-r"/>
    <s v="Elvira"/>
    <s v="AC Cameroon"/>
    <x v="0"/>
    <n v="586.5017866666667"/>
  </r>
  <r>
    <s v="September"/>
    <d v="2018-09-03T00:00:00"/>
    <s v="Local transport"/>
    <x v="1"/>
    <x v="3"/>
    <x v="5"/>
    <n v="0.85251232198576532"/>
    <s v="elv-r"/>
    <s v="Elvira"/>
    <s v="AC Cameroon"/>
    <x v="0"/>
    <n v="586.5017866666667"/>
  </r>
  <r>
    <s v="September"/>
    <d v="2018-09-04T00:00:00"/>
    <s v="Local transport"/>
    <x v="1"/>
    <x v="3"/>
    <x v="6"/>
    <n v="2.0460295727658369"/>
    <s v="elv-r"/>
    <s v="Elvira"/>
    <s v="AC Cameroon"/>
    <x v="0"/>
    <n v="586.5017866666667"/>
  </r>
  <r>
    <s v="September"/>
    <d v="2018-09-05T00:00:00"/>
    <s v="Application-Ordinary Passport"/>
    <x v="2"/>
    <x v="3"/>
    <x v="7"/>
    <n v="1.7050246439715306"/>
    <s v="elv-r1"/>
    <s v="Elvira"/>
    <s v="AC Cameroon"/>
    <x v="0"/>
    <n v="586.5017866666667"/>
  </r>
  <r>
    <s v="September"/>
    <d v="2018-09-05T00:00:00"/>
    <s v="Passport renewal"/>
    <x v="2"/>
    <x v="3"/>
    <x v="8"/>
    <n v="127.8768482978648"/>
    <s v="elv-r2"/>
    <s v="Elvira"/>
    <s v="AC Cameroon"/>
    <x v="0"/>
    <n v="586.5017866666667"/>
  </r>
  <r>
    <s v="September"/>
    <d v="2018-09-05T00:00:00"/>
    <s v="Local transport"/>
    <x v="1"/>
    <x v="3"/>
    <x v="9"/>
    <n v="2.21653203716299"/>
    <s v="elv-r"/>
    <s v="Elvira"/>
    <s v="AC Cameroon"/>
    <x v="0"/>
    <n v="586.5017866666667"/>
  </r>
  <r>
    <s v="September"/>
    <d v="2018-09-06T00:00:00"/>
    <s v="Local transport"/>
    <x v="1"/>
    <x v="3"/>
    <x v="5"/>
    <n v="0.85251232198576532"/>
    <s v="elv-r"/>
    <s v="Elvira"/>
    <s v="AC Cameroon"/>
    <x v="0"/>
    <n v="586.5017866666667"/>
  </r>
  <r>
    <s v="September"/>
    <d v="2018-09-07T00:00:00"/>
    <s v="Local transport"/>
    <x v="1"/>
    <x v="3"/>
    <x v="10"/>
    <n v="1.5345221795743775"/>
    <s v="elv-r"/>
    <s v="Elvira"/>
    <s v="AC Cameroon"/>
    <x v="0"/>
    <n v="586.5017866666667"/>
  </r>
  <r>
    <s v="September"/>
    <d v="2018-09-08T00:00:00"/>
    <s v="X200 AC brochures"/>
    <x v="3"/>
    <x v="4"/>
    <x v="1"/>
    <n v="8.5251232198576528"/>
    <s v="elv-r3"/>
    <s v="Elvira"/>
    <s v="AC Cameroon"/>
    <x v="0"/>
    <n v="586.5017866666667"/>
  </r>
  <r>
    <s v="September"/>
    <d v="2018-09-08T00:00:00"/>
    <s v="X150 AC posters"/>
    <x v="3"/>
    <x v="4"/>
    <x v="11"/>
    <n v="3.8363054489359438"/>
    <s v="elv-r3"/>
    <s v="Elvira"/>
    <s v="AC Cameroon"/>
    <x v="0"/>
    <n v="586.5017866666667"/>
  </r>
  <r>
    <s v="September"/>
    <d v="2018-09-08T00:00:00"/>
    <s v="X1 Rim of colour papers"/>
    <x v="3"/>
    <x v="4"/>
    <x v="12"/>
    <n v="10.230147863829183"/>
    <s v="elv-r3"/>
    <s v="Elvira"/>
    <s v="AC Cameroon"/>
    <x v="0"/>
    <n v="586.5017866666667"/>
  </r>
  <r>
    <s v="September"/>
    <d v="2018-09-08T00:00:00"/>
    <s v="Local transport"/>
    <x v="1"/>
    <x v="3"/>
    <x v="13"/>
    <n v="2.3017832693615663"/>
    <s v="elv-r"/>
    <s v="Elvira"/>
    <s v="AC Cameroon"/>
    <x v="0"/>
    <n v="586.5017866666667"/>
  </r>
  <r>
    <s v="September"/>
    <d v="2018-09-10T00:00:00"/>
    <s v="Local transport"/>
    <x v="1"/>
    <x v="3"/>
    <x v="14"/>
    <n v="2.5575369659572957"/>
    <s v="elv-r"/>
    <s v="Elvira"/>
    <s v="AC Cameroon"/>
    <x v="0"/>
    <n v="586.5017866666667"/>
  </r>
  <r>
    <s v="September"/>
    <d v="2018-09-11T00:00:00"/>
    <s v="Local transport"/>
    <x v="1"/>
    <x v="3"/>
    <x v="5"/>
    <n v="0.85251232198576532"/>
    <s v="elv-r"/>
    <s v="Elvira"/>
    <s v="AC Cameroon"/>
    <x v="0"/>
    <n v="586.5017866666667"/>
  </r>
  <r>
    <s v="September"/>
    <d v="2018-09-12T00:00:00"/>
    <s v="Local transport"/>
    <x v="1"/>
    <x v="3"/>
    <x v="5"/>
    <n v="0.85251232198576532"/>
    <s v="elv-r"/>
    <s v="Elvira"/>
    <s v="AC Cameroon"/>
    <x v="0"/>
    <n v="586.5017866666667"/>
  </r>
  <r>
    <s v="September"/>
    <d v="2018-09-13T00:00:00"/>
    <s v="Local transport"/>
    <x v="1"/>
    <x v="3"/>
    <x v="9"/>
    <n v="2.21653203716299"/>
    <s v="elv-r"/>
    <s v="Elvira"/>
    <s v="AC Cameroon"/>
    <x v="0"/>
    <n v="586.5017866666667"/>
  </r>
  <r>
    <s v="September"/>
    <d v="2018-09-14T00:00:00"/>
    <s v="Local transport"/>
    <x v="1"/>
    <x v="3"/>
    <x v="7"/>
    <n v="1.7050246439715306"/>
    <s v="elv-r"/>
    <s v="Elvira"/>
    <s v="AC Cameroon"/>
    <x v="0"/>
    <n v="586.5017866666667"/>
  </r>
  <r>
    <s v="September"/>
    <d v="2018-09-15T00:00:00"/>
    <s v="X1 Pack of blocknotes"/>
    <x v="3"/>
    <x v="5"/>
    <x v="15"/>
    <n v="3.9215566811345206"/>
    <s v="elv-r4"/>
    <s v="Elvira"/>
    <s v="AC Cameroon"/>
    <x v="0"/>
    <n v="586.5017866666667"/>
  </r>
  <r>
    <s v="September"/>
    <d v="2018-09-15T00:00:00"/>
    <s v="X16 Pens"/>
    <x v="3"/>
    <x v="5"/>
    <x v="16"/>
    <n v="4.0920591455316737"/>
    <s v="elv-r4"/>
    <s v="Elvira"/>
    <s v="AC Cameroon"/>
    <x v="0"/>
    <n v="586.5017866666667"/>
  </r>
  <r>
    <s v="September"/>
    <d v="2018-09-15T00:00:00"/>
    <s v="X3 HB pencils"/>
    <x v="3"/>
    <x v="5"/>
    <x v="17"/>
    <n v="0.51150739319145921"/>
    <s v="elv-r4"/>
    <s v="Elvira"/>
    <s v="AC Cameroon"/>
    <x v="0"/>
    <n v="586.5017866666667"/>
  </r>
  <r>
    <s v="September"/>
    <d v="2018-09-15T00:00:00"/>
    <s v="Local transport"/>
    <x v="1"/>
    <x v="3"/>
    <x v="5"/>
    <n v="0.85251232198576532"/>
    <s v="elv-r"/>
    <s v="Elvira"/>
    <s v="AC Cameroon"/>
    <x v="0"/>
    <n v="586.5017866666667"/>
  </r>
  <r>
    <s v="September"/>
    <d v="2018-09-16T00:00:00"/>
    <s v="Local transport"/>
    <x v="1"/>
    <x v="3"/>
    <x v="18"/>
    <n v="2.7280394303544488"/>
    <s v="elv-r"/>
    <s v="Elvira"/>
    <s v="AC Cameroon"/>
    <x v="0"/>
    <n v="586.5017866666667"/>
  </r>
  <r>
    <s v="September"/>
    <d v="2018-09-17T00:00:00"/>
    <s v="Local transport"/>
    <x v="1"/>
    <x v="3"/>
    <x v="19"/>
    <n v="2.3870345015601431"/>
    <s v="elv-r"/>
    <s v="Elvira"/>
    <s v="AC Cameroon"/>
    <x v="0"/>
    <n v="586.5017866666667"/>
  </r>
  <r>
    <s v="September"/>
    <d v="2018-09-18T00:00:00"/>
    <s v="Local transport"/>
    <x v="1"/>
    <x v="3"/>
    <x v="7"/>
    <n v="1.7050246439715306"/>
    <s v="elv-r"/>
    <s v="Elvira"/>
    <s v="AC Cameroon"/>
    <x v="0"/>
    <n v="586.5017866666667"/>
  </r>
  <r>
    <s v="September"/>
    <d v="2018-09-19T00:00:00"/>
    <s v="Local transport"/>
    <x v="1"/>
    <x v="3"/>
    <x v="20"/>
    <n v="1.6197734117729541"/>
    <s v="elv-r"/>
    <s v="Elvira"/>
    <s v="AC Cameroon"/>
    <x v="0"/>
    <n v="586.5017866666667"/>
  </r>
  <r>
    <s v="September"/>
    <d v="2018-09-21T00:00:00"/>
    <s v="Local transport"/>
    <x v="1"/>
    <x v="3"/>
    <x v="18"/>
    <n v="2.7280394303544488"/>
    <s v="elv-r"/>
    <s v="Elvira"/>
    <s v="AC Cameroon"/>
    <x v="0"/>
    <n v="586.5017866666667"/>
  </r>
  <r>
    <s v="September"/>
    <d v="2018-09-22T00:00:00"/>
    <s v="Local transport"/>
    <x v="1"/>
    <x v="3"/>
    <x v="21"/>
    <n v="1.3640197151772244"/>
    <s v="elv-r"/>
    <s v="Elvira"/>
    <s v="AC Cameroon"/>
    <x v="0"/>
    <n v="586.5017866666667"/>
  </r>
  <r>
    <s v="September"/>
    <d v="2018-09-24T00:00:00"/>
    <s v="Local transport"/>
    <x v="1"/>
    <x v="3"/>
    <x v="21"/>
    <n v="1.3640197151772244"/>
    <s v="elv-r"/>
    <s v="Elvira"/>
    <s v="AC Cameroon"/>
    <x v="0"/>
    <n v="586.5017866666667"/>
  </r>
  <r>
    <s v="September"/>
    <d v="2018-09-25T00:00:00"/>
    <s v="Local transport"/>
    <x v="1"/>
    <x v="3"/>
    <x v="6"/>
    <n v="2.0460295727658369"/>
    <s v="elv-r"/>
    <s v="Elvira"/>
    <s v="AC Cameroon"/>
    <x v="0"/>
    <n v="586.5017866666667"/>
  </r>
  <r>
    <s v="September"/>
    <d v="2018-09-26T00:00:00"/>
    <s v="Local transport"/>
    <x v="1"/>
    <x v="3"/>
    <x v="19"/>
    <n v="2.3870345015601431"/>
    <s v="elv-r"/>
    <s v="Elvira"/>
    <s v="AC Cameroon"/>
    <x v="0"/>
    <n v="586.5017866666667"/>
  </r>
  <r>
    <s v="September"/>
    <d v="2018-09-27T00:00:00"/>
    <s v="Local transport"/>
    <x v="1"/>
    <x v="3"/>
    <x v="14"/>
    <n v="2.5575369659572957"/>
    <s v="elv-r"/>
    <s v="Elvira"/>
    <s v="AC Cameroon"/>
    <x v="0"/>
    <n v="586.5017866666667"/>
  </r>
  <r>
    <s v="September"/>
    <d v="2018-09-17T00:00:00"/>
    <s v="Local transport"/>
    <x v="4"/>
    <x v="2"/>
    <x v="7"/>
    <n v="1.7050246439715306"/>
    <s v="Gae-r"/>
    <s v="Gaelle"/>
    <s v="AC Cameroon"/>
    <x v="0"/>
    <n v="586.5017866666667"/>
  </r>
  <r>
    <s v="September"/>
    <d v="2018-09-18T00:00:00"/>
    <s v="Local transport"/>
    <x v="4"/>
    <x v="2"/>
    <x v="7"/>
    <n v="1.7050246439715306"/>
    <s v="Gae-r"/>
    <s v="Gaelle"/>
    <s v="AC Cameroon"/>
    <x v="0"/>
    <n v="586.5017866666667"/>
  </r>
  <r>
    <s v="September"/>
    <d v="2018-09-19T00:00:00"/>
    <s v="Local transport"/>
    <x v="4"/>
    <x v="2"/>
    <x v="7"/>
    <n v="1.7050246439715306"/>
    <s v="Gae-r"/>
    <s v="Gaelle"/>
    <s v="AC Cameroon"/>
    <x v="0"/>
    <n v="586.5017866666667"/>
  </r>
  <r>
    <s v="September"/>
    <d v="2018-09-21T00:00:00"/>
    <s v="Local transport"/>
    <x v="4"/>
    <x v="2"/>
    <x v="22"/>
    <n v="2.898541894751602"/>
    <s v="Gae-r"/>
    <s v="Gaelle"/>
    <s v="AC Cameroon"/>
    <x v="0"/>
    <n v="586.5017866666667"/>
  </r>
  <r>
    <s v="September"/>
    <d v="2018-09-22T00:00:00"/>
    <s v="Local transport"/>
    <x v="4"/>
    <x v="2"/>
    <x v="7"/>
    <n v="1.7050246439715306"/>
    <s v="Gae-r"/>
    <s v="Gaelle"/>
    <s v="AC Cameroon"/>
    <x v="0"/>
    <n v="586.5017866666667"/>
  </r>
  <r>
    <s v="September"/>
    <d v="2018-09-24T00:00:00"/>
    <s v="Local transport"/>
    <x v="4"/>
    <x v="2"/>
    <x v="14"/>
    <n v="2.5575369659572957"/>
    <s v="Gae-r"/>
    <s v="Gaelle"/>
    <s v="AC Cameroon"/>
    <x v="0"/>
    <n v="586.5017866666667"/>
  </r>
  <r>
    <s v="September"/>
    <d v="2018-09-25T00:00:00"/>
    <s v="Local transport"/>
    <x v="4"/>
    <x v="2"/>
    <x v="7"/>
    <n v="1.7050246439715306"/>
    <s v="Gae-r"/>
    <s v="Gaelle"/>
    <s v="AC Cameroon"/>
    <x v="0"/>
    <n v="586.5017866666667"/>
  </r>
  <r>
    <s v="September"/>
    <d v="2018-09-26T00:00:00"/>
    <s v="             Local Transport"/>
    <x v="4"/>
    <x v="2"/>
    <x v="14"/>
    <n v="2.5575369659572957"/>
    <s v="Gae-r"/>
    <s v="Gaelle"/>
    <s v="AC Cameroon"/>
    <x v="0"/>
    <n v="586.5017866666667"/>
  </r>
  <r>
    <s v="September"/>
    <d v="2018-09-27T00:00:00"/>
    <s v="Local transport"/>
    <x v="4"/>
    <x v="2"/>
    <x v="23"/>
    <n v="3.5805517523402144"/>
    <s v="Gae-r"/>
    <s v="Gaelle"/>
    <s v="AC Cameroon"/>
    <x v="0"/>
    <n v="586.5017866666667"/>
  </r>
  <r>
    <s v="September"/>
    <d v="2018-09-28T00:00:00"/>
    <s v="Local transport"/>
    <x v="4"/>
    <x v="2"/>
    <x v="14"/>
    <n v="2.5575369659572957"/>
    <s v="Gae-r"/>
    <s v="Gaelle"/>
    <s v="AC Cameroon"/>
    <x v="0"/>
    <n v="586.5017866666667"/>
  </r>
  <r>
    <m/>
    <m/>
    <m/>
    <x v="5"/>
    <x v="6"/>
    <x v="24"/>
    <m/>
    <m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H12" firstHeaderRow="1" firstDataRow="2" firstDataCol="1" rowPageCount="1" colPageCount="1"/>
  <pivotFields count="12">
    <pivotField showAll="0"/>
    <pivotField showAll="0"/>
    <pivotField showAll="0"/>
    <pivotField axis="axisCol" showAll="0">
      <items count="7">
        <item x="3"/>
        <item x="2"/>
        <item x="0"/>
        <item x="1"/>
        <item x="4"/>
        <item x="5"/>
        <item t="default"/>
      </items>
    </pivotField>
    <pivotField axis="axisRow" showAll="0">
      <items count="8">
        <item x="0"/>
        <item x="4"/>
        <item x="2"/>
        <item x="1"/>
        <item x="3"/>
        <item x="5"/>
        <item x="6"/>
        <item t="default"/>
      </items>
    </pivotField>
    <pivotField dataField="1" showAll="0">
      <items count="26">
        <item x="17"/>
        <item x="5"/>
        <item x="21"/>
        <item x="10"/>
        <item x="20"/>
        <item x="7"/>
        <item x="6"/>
        <item x="9"/>
        <item x="13"/>
        <item x="19"/>
        <item x="14"/>
        <item x="18"/>
        <item x="22"/>
        <item x="3"/>
        <item x="23"/>
        <item x="11"/>
        <item x="15"/>
        <item x="16"/>
        <item x="2"/>
        <item x="1"/>
        <item x="12"/>
        <item x="0"/>
        <item x="8"/>
        <item x="4"/>
        <item x="24"/>
        <item t="default"/>
      </items>
    </pivotField>
    <pivotField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10" hier="-1"/>
  </pageFields>
  <dataFields count="1">
    <dataField name="Sum of Used FCFA" fld="5" baseField="4" baseItem="0" numFmtId="3"/>
  </dataFields>
  <formats count="5">
    <format dxfId="5">
      <pivotArea outline="0" collapsedLevelsAreSubtotals="1" fieldPosition="0">
        <references count="1">
          <reference field="3" count="0" selected="0"/>
        </references>
      </pivotArea>
    </format>
    <format dxfId="6">
      <pivotArea dataOnly="0" labelOnly="1" fieldPosition="0">
        <references count="1">
          <reference field="3" count="0"/>
        </references>
      </pivotArea>
    </format>
    <format dxfId="7">
      <pivotArea grandCol="1" outline="0" collapsedLevelsAreSubtotals="1" fieldPosition="0"/>
    </format>
    <format dxfId="1">
      <pivotArea outline="0" collapsedLevelsAreSubtotals="1" fieldPosition="0"/>
    </format>
    <format dxfId="0">
      <pivotArea dataOnly="0" labelOnly="1" fieldPosition="0">
        <references count="1">
          <reference field="4" count="0"/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C6" firstHeaderRow="1" firstDataRow="2" firstDataCol="1"/>
  <pivotFields count="13">
    <pivotField showAll="0"/>
    <pivotField showAll="0"/>
    <pivotField showAll="0"/>
    <pivotField showAll="0"/>
    <pivotField axis="axisCol" showAll="0">
      <items count="11">
        <item m="1" x="5"/>
        <item m="1" x="8"/>
        <item m="1" x="7"/>
        <item m="1" x="4"/>
        <item m="1" x="9"/>
        <item m="1" x="2"/>
        <item m="1" x="3"/>
        <item m="1" x="6"/>
        <item m="1" x="1"/>
        <item x="0"/>
        <item t="default"/>
      </items>
    </pivotField>
    <pivotField dataField="1" showAll="0"/>
    <pivotField showAll="0" defaultSubtotal="0"/>
    <pivotField showAll="0"/>
    <pivotField showAll="0" defaultSubtotal="0"/>
    <pivotField showAll="0"/>
    <pivotField showAll="0"/>
    <pivotField axis="axisRow" showAll="0" sortType="ascending">
      <items count="11">
        <item m="1" x="7"/>
        <item m="1" x="8"/>
        <item m="1" x="5"/>
        <item m="1" x="3"/>
        <item m="1" x="4"/>
        <item m="1" x="9"/>
        <item m="1" x="6"/>
        <item m="1" x="2"/>
        <item m="1" x="1"/>
        <item x="0"/>
        <item t="default"/>
      </items>
    </pivotField>
    <pivotField showAll="0" defaultSubtotal="0"/>
  </pivotFields>
  <rowFields count="1">
    <field x="11"/>
  </rowFields>
  <rowItems count="2">
    <i>
      <x v="9"/>
    </i>
    <i t="grand">
      <x/>
    </i>
  </rowItems>
  <colFields count="1">
    <field x="4"/>
  </colFields>
  <colItems count="2">
    <i>
      <x v="9"/>
    </i>
    <i t="grand">
      <x/>
    </i>
  </colItems>
  <dataFields count="1">
    <dataField name="Somme de Used FCFA" fld="5" baseField="9" baseItem="0" numFmtId="3"/>
  </dataFields>
  <formats count="11">
    <format dxfId="18">
      <pivotArea type="all" dataOnly="0" outline="0" fieldPosition="0"/>
    </format>
    <format dxfId="17">
      <pivotArea dataOnly="0" labelOnly="1" fieldPosition="0">
        <references count="1">
          <reference field="11" count="0"/>
        </references>
      </pivotArea>
    </format>
    <format dxfId="16">
      <pivotArea dataOnly="0" labelOnly="1" grandRow="1" outline="0" fieldPosition="0"/>
    </format>
    <format dxfId="15">
      <pivotArea grandCol="1" outline="0" collapsedLevelsAreSubtotals="1" fieldPosition="0"/>
    </format>
    <format dxfId="14">
      <pivotArea dataOnly="0" labelOnly="1" fieldPosition="0">
        <references count="1">
          <reference field="4" count="0"/>
        </references>
      </pivotArea>
    </format>
    <format dxfId="13">
      <pivotArea dataOnly="0" labelOnly="1" fieldPosition="0">
        <references count="1">
          <reference field="4" count="0"/>
        </references>
      </pivotArea>
    </format>
    <format dxfId="12">
      <pivotArea outline="0" collapsedLevelsAreSubtotals="1" fieldPosition="0">
        <references count="1">
          <reference field="4" count="6" selected="0">
            <x v="0"/>
            <x v="1"/>
            <x v="2"/>
            <x v="3"/>
            <x v="4"/>
            <x v="6"/>
          </reference>
        </references>
      </pivotArea>
    </format>
    <format dxfId="11">
      <pivotArea dataOnly="0" labelOnly="1" fieldPosition="0">
        <references count="1">
          <reference field="4" count="1"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11" count="1">
            <x v="6"/>
          </reference>
        </references>
      </pivotArea>
    </format>
    <format dxfId="8">
      <pivotArea dataOnly="0" labelOnly="1" fieldPosition="0">
        <references count="1">
          <reference field="11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82"/>
  <sheetViews>
    <sheetView tabSelected="1" topLeftCell="A320" workbookViewId="0">
      <selection activeCell="D329" sqref="D329"/>
    </sheetView>
  </sheetViews>
  <sheetFormatPr defaultRowHeight="15" x14ac:dyDescent="0.2"/>
  <cols>
    <col min="6" max="7" width="8.796875" style="97"/>
  </cols>
  <sheetData>
    <row r="1" spans="1:12" s="2" customFormat="1" ht="30" customHeight="1" x14ac:dyDescent="0.2">
      <c r="A1" s="18" t="s">
        <v>14</v>
      </c>
      <c r="B1" s="19" t="s">
        <v>4</v>
      </c>
      <c r="C1" s="8" t="s">
        <v>12</v>
      </c>
      <c r="D1" s="8" t="s">
        <v>1</v>
      </c>
      <c r="E1" s="8" t="s">
        <v>0</v>
      </c>
      <c r="F1" s="78" t="s">
        <v>2</v>
      </c>
      <c r="G1" s="98" t="s">
        <v>26</v>
      </c>
      <c r="H1" s="13" t="s">
        <v>5</v>
      </c>
      <c r="I1" s="15" t="s">
        <v>3</v>
      </c>
      <c r="J1" s="1" t="s">
        <v>13</v>
      </c>
      <c r="K1" s="1" t="s">
        <v>15</v>
      </c>
      <c r="L1" s="10" t="s">
        <v>31</v>
      </c>
    </row>
    <row r="2" spans="1:12" s="30" customFormat="1" ht="15.75" customHeight="1" x14ac:dyDescent="0.25">
      <c r="A2" s="31" t="s">
        <v>45</v>
      </c>
      <c r="B2" s="69">
        <v>41646</v>
      </c>
      <c r="C2" s="32" t="s">
        <v>11</v>
      </c>
      <c r="D2" s="33" t="s">
        <v>27</v>
      </c>
      <c r="E2" s="34" t="s">
        <v>46</v>
      </c>
      <c r="F2" s="79">
        <v>5000</v>
      </c>
      <c r="G2" s="99">
        <f>F2/L2</f>
        <v>8.5251232198576528</v>
      </c>
      <c r="H2" s="35" t="s">
        <v>35</v>
      </c>
      <c r="I2" s="36" t="s">
        <v>47</v>
      </c>
      <c r="J2" s="37" t="s">
        <v>48</v>
      </c>
      <c r="K2" s="38" t="s">
        <v>49</v>
      </c>
      <c r="L2" s="39">
        <v>586.5017866666667</v>
      </c>
    </row>
    <row r="3" spans="1:12" s="30" customFormat="1" ht="15.75" customHeight="1" x14ac:dyDescent="0.25">
      <c r="A3" s="31" t="s">
        <v>45</v>
      </c>
      <c r="B3" s="69">
        <v>41646</v>
      </c>
      <c r="C3" s="40" t="s">
        <v>11</v>
      </c>
      <c r="D3" s="41" t="s">
        <v>27</v>
      </c>
      <c r="E3" s="34" t="s">
        <v>46</v>
      </c>
      <c r="F3" s="80">
        <v>5000</v>
      </c>
      <c r="G3" s="99">
        <f t="shared" ref="G3:G66" si="0">F3/L3</f>
        <v>8.5251232198576528</v>
      </c>
      <c r="H3" s="42" t="s">
        <v>36</v>
      </c>
      <c r="I3" s="43" t="s">
        <v>47</v>
      </c>
      <c r="J3" s="37" t="s">
        <v>48</v>
      </c>
      <c r="K3" s="38" t="s">
        <v>49</v>
      </c>
      <c r="L3" s="39">
        <v>586.5017866666667</v>
      </c>
    </row>
    <row r="4" spans="1:12" s="30" customFormat="1" ht="15.75" customHeight="1" x14ac:dyDescent="0.25">
      <c r="A4" s="31" t="s">
        <v>45</v>
      </c>
      <c r="B4" s="69">
        <v>41658</v>
      </c>
      <c r="C4" s="44" t="s">
        <v>11</v>
      </c>
      <c r="D4" s="45" t="s">
        <v>27</v>
      </c>
      <c r="E4" s="34" t="s">
        <v>46</v>
      </c>
      <c r="F4" s="80">
        <v>2500</v>
      </c>
      <c r="G4" s="99">
        <f t="shared" si="0"/>
        <v>4.2625616099288264</v>
      </c>
      <c r="H4" s="46" t="s">
        <v>37</v>
      </c>
      <c r="I4" s="47" t="s">
        <v>47</v>
      </c>
      <c r="J4" s="37" t="s">
        <v>48</v>
      </c>
      <c r="K4" s="38" t="s">
        <v>49</v>
      </c>
      <c r="L4" s="39">
        <v>586.5017866666667</v>
      </c>
    </row>
    <row r="5" spans="1:12" s="30" customFormat="1" ht="15.75" customHeight="1" x14ac:dyDescent="0.25">
      <c r="A5" s="31" t="s">
        <v>45</v>
      </c>
      <c r="B5" s="69">
        <v>41658</v>
      </c>
      <c r="C5" s="44" t="s">
        <v>11</v>
      </c>
      <c r="D5" s="45" t="s">
        <v>27</v>
      </c>
      <c r="E5" s="34" t="s">
        <v>46</v>
      </c>
      <c r="F5" s="81">
        <v>2500</v>
      </c>
      <c r="G5" s="99">
        <f t="shared" si="0"/>
        <v>4.2625616099288264</v>
      </c>
      <c r="H5" s="48" t="s">
        <v>38</v>
      </c>
      <c r="I5" s="43" t="s">
        <v>47</v>
      </c>
      <c r="J5" s="37" t="s">
        <v>48</v>
      </c>
      <c r="K5" s="38" t="s">
        <v>49</v>
      </c>
      <c r="L5" s="39">
        <v>586.5017866666667</v>
      </c>
    </row>
    <row r="6" spans="1:12" s="30" customFormat="1" ht="15.75" customHeight="1" x14ac:dyDescent="0.25">
      <c r="A6" s="31" t="s">
        <v>45</v>
      </c>
      <c r="B6" s="69">
        <v>41658</v>
      </c>
      <c r="C6" s="44" t="s">
        <v>11</v>
      </c>
      <c r="D6" s="45" t="s">
        <v>27</v>
      </c>
      <c r="E6" s="34" t="s">
        <v>8</v>
      </c>
      <c r="F6" s="82">
        <v>5000</v>
      </c>
      <c r="G6" s="99">
        <f t="shared" si="0"/>
        <v>8.5251232198576528</v>
      </c>
      <c r="H6" s="48" t="s">
        <v>50</v>
      </c>
      <c r="I6" s="43" t="s">
        <v>47</v>
      </c>
      <c r="J6" s="37" t="s">
        <v>48</v>
      </c>
      <c r="K6" s="38" t="s">
        <v>49</v>
      </c>
      <c r="L6" s="39">
        <v>586.5017866666667</v>
      </c>
    </row>
    <row r="7" spans="1:12" s="30" customFormat="1" ht="15.75" customHeight="1" x14ac:dyDescent="0.25">
      <c r="A7" s="31" t="s">
        <v>45</v>
      </c>
      <c r="B7" s="69">
        <v>41664</v>
      </c>
      <c r="C7" s="32" t="s">
        <v>11</v>
      </c>
      <c r="D7" s="33" t="s">
        <v>27</v>
      </c>
      <c r="E7" s="34" t="s">
        <v>46</v>
      </c>
      <c r="F7" s="82">
        <v>2500</v>
      </c>
      <c r="G7" s="99">
        <f t="shared" si="0"/>
        <v>4.2625616099288264</v>
      </c>
      <c r="H7" s="48" t="s">
        <v>39</v>
      </c>
      <c r="I7" s="43" t="s">
        <v>47</v>
      </c>
      <c r="J7" s="37" t="s">
        <v>48</v>
      </c>
      <c r="K7" s="38" t="s">
        <v>49</v>
      </c>
      <c r="L7" s="39">
        <v>586.5017866666667</v>
      </c>
    </row>
    <row r="8" spans="1:12" s="30" customFormat="1" ht="15.75" customHeight="1" x14ac:dyDescent="0.25">
      <c r="A8" s="31" t="s">
        <v>45</v>
      </c>
      <c r="B8" s="69">
        <v>41664</v>
      </c>
      <c r="C8" s="32" t="s">
        <v>11</v>
      </c>
      <c r="D8" s="33" t="s">
        <v>27</v>
      </c>
      <c r="E8" s="34" t="s">
        <v>46</v>
      </c>
      <c r="F8" s="82">
        <v>2500</v>
      </c>
      <c r="G8" s="99">
        <f t="shared" si="0"/>
        <v>4.2625616099288264</v>
      </c>
      <c r="H8" s="48" t="s">
        <v>40</v>
      </c>
      <c r="I8" s="43" t="s">
        <v>47</v>
      </c>
      <c r="J8" s="37" t="s">
        <v>48</v>
      </c>
      <c r="K8" s="38" t="s">
        <v>49</v>
      </c>
      <c r="L8" s="39">
        <v>586.5017866666667</v>
      </c>
    </row>
    <row r="9" spans="1:12" s="30" customFormat="1" ht="15" customHeight="1" x14ac:dyDescent="0.25">
      <c r="A9" s="31" t="s">
        <v>45</v>
      </c>
      <c r="B9" s="69">
        <v>41664</v>
      </c>
      <c r="C9" s="32" t="s">
        <v>11</v>
      </c>
      <c r="D9" s="33" t="s">
        <v>27</v>
      </c>
      <c r="E9" s="34" t="s">
        <v>8</v>
      </c>
      <c r="F9" s="82">
        <v>5000</v>
      </c>
      <c r="G9" s="99">
        <f t="shared" si="0"/>
        <v>8.5251232198576528</v>
      </c>
      <c r="H9" s="48" t="s">
        <v>41</v>
      </c>
      <c r="I9" s="43" t="s">
        <v>47</v>
      </c>
      <c r="J9" s="37" t="s">
        <v>48</v>
      </c>
      <c r="K9" s="38" t="s">
        <v>49</v>
      </c>
      <c r="L9" s="39">
        <v>586.5017866666667</v>
      </c>
    </row>
    <row r="10" spans="1:12" s="30" customFormat="1" ht="15" customHeight="1" x14ac:dyDescent="0.25">
      <c r="A10" s="31" t="s">
        <v>45</v>
      </c>
      <c r="B10" s="69">
        <v>41668</v>
      </c>
      <c r="C10" s="32" t="s">
        <v>11</v>
      </c>
      <c r="D10" s="33" t="s">
        <v>27</v>
      </c>
      <c r="E10" s="34" t="s">
        <v>46</v>
      </c>
      <c r="F10" s="82">
        <v>2500</v>
      </c>
      <c r="G10" s="99">
        <f t="shared" si="0"/>
        <v>4.2625616099288264</v>
      </c>
      <c r="H10" s="48" t="s">
        <v>42</v>
      </c>
      <c r="I10" s="43" t="s">
        <v>47</v>
      </c>
      <c r="J10" s="37" t="s">
        <v>48</v>
      </c>
      <c r="K10" s="38" t="s">
        <v>49</v>
      </c>
      <c r="L10" s="39">
        <v>586.5017866666667</v>
      </c>
    </row>
    <row r="11" spans="1:12" s="30" customFormat="1" ht="15" customHeight="1" x14ac:dyDescent="0.25">
      <c r="A11" s="31" t="s">
        <v>45</v>
      </c>
      <c r="B11" s="69">
        <v>41650</v>
      </c>
      <c r="C11" s="32" t="s">
        <v>51</v>
      </c>
      <c r="D11" s="33" t="s">
        <v>52</v>
      </c>
      <c r="E11" s="34" t="s">
        <v>8</v>
      </c>
      <c r="F11" s="83">
        <v>500</v>
      </c>
      <c r="G11" s="99">
        <f t="shared" si="0"/>
        <v>0.85251232198576532</v>
      </c>
      <c r="H11" s="35" t="s">
        <v>53</v>
      </c>
      <c r="I11" s="43" t="s">
        <v>47</v>
      </c>
      <c r="J11" s="37" t="s">
        <v>48</v>
      </c>
      <c r="K11" s="38" t="s">
        <v>49</v>
      </c>
      <c r="L11" s="39">
        <v>586.5017866666667</v>
      </c>
    </row>
    <row r="12" spans="1:12" s="30" customFormat="1" ht="15" customHeight="1" x14ac:dyDescent="0.25">
      <c r="A12" s="31" t="s">
        <v>45</v>
      </c>
      <c r="B12" s="69">
        <v>41651</v>
      </c>
      <c r="C12" s="32" t="s">
        <v>51</v>
      </c>
      <c r="D12" s="33" t="s">
        <v>52</v>
      </c>
      <c r="E12" s="34" t="s">
        <v>8</v>
      </c>
      <c r="F12" s="84">
        <v>600</v>
      </c>
      <c r="G12" s="99">
        <f t="shared" si="0"/>
        <v>1.0230147863829184</v>
      </c>
      <c r="H12" s="35" t="s">
        <v>53</v>
      </c>
      <c r="I12" s="43" t="s">
        <v>47</v>
      </c>
      <c r="J12" s="37" t="s">
        <v>48</v>
      </c>
      <c r="K12" s="38" t="s">
        <v>49</v>
      </c>
      <c r="L12" s="39">
        <v>586.5017866666667</v>
      </c>
    </row>
    <row r="13" spans="1:12" s="30" customFormat="1" ht="15" customHeight="1" x14ac:dyDescent="0.25">
      <c r="A13" s="31" t="s">
        <v>45</v>
      </c>
      <c r="B13" s="69">
        <v>41653</v>
      </c>
      <c r="C13" s="32" t="s">
        <v>51</v>
      </c>
      <c r="D13" s="33" t="s">
        <v>52</v>
      </c>
      <c r="E13" s="34" t="s">
        <v>8</v>
      </c>
      <c r="F13" s="85">
        <v>600</v>
      </c>
      <c r="G13" s="99">
        <f t="shared" si="0"/>
        <v>1.0230147863829184</v>
      </c>
      <c r="H13" s="35" t="s">
        <v>53</v>
      </c>
      <c r="I13" s="43" t="s">
        <v>47</v>
      </c>
      <c r="J13" s="37" t="s">
        <v>48</v>
      </c>
      <c r="K13" s="38" t="s">
        <v>49</v>
      </c>
      <c r="L13" s="39">
        <v>586.5017866666667</v>
      </c>
    </row>
    <row r="14" spans="1:12" s="30" customFormat="1" ht="15" customHeight="1" x14ac:dyDescent="0.25">
      <c r="A14" s="31" t="s">
        <v>45</v>
      </c>
      <c r="B14" s="69">
        <v>41654</v>
      </c>
      <c r="C14" s="32" t="s">
        <v>51</v>
      </c>
      <c r="D14" s="33" t="s">
        <v>52</v>
      </c>
      <c r="E14" s="34" t="s">
        <v>8</v>
      </c>
      <c r="F14" s="86">
        <v>1200</v>
      </c>
      <c r="G14" s="99">
        <f t="shared" si="0"/>
        <v>2.0460295727658369</v>
      </c>
      <c r="H14" s="35" t="s">
        <v>53</v>
      </c>
      <c r="I14" s="43" t="s">
        <v>47</v>
      </c>
      <c r="J14" s="37" t="s">
        <v>48</v>
      </c>
      <c r="K14" s="38" t="s">
        <v>49</v>
      </c>
      <c r="L14" s="39">
        <v>586.5017866666667</v>
      </c>
    </row>
    <row r="15" spans="1:12" s="30" customFormat="1" ht="15" customHeight="1" x14ac:dyDescent="0.25">
      <c r="A15" s="31" t="s">
        <v>45</v>
      </c>
      <c r="B15" s="69">
        <v>41655</v>
      </c>
      <c r="C15" s="32" t="s">
        <v>44</v>
      </c>
      <c r="D15" s="33" t="s">
        <v>10</v>
      </c>
      <c r="E15" s="34" t="s">
        <v>8</v>
      </c>
      <c r="F15" s="87">
        <v>300000</v>
      </c>
      <c r="G15" s="99">
        <f t="shared" si="0"/>
        <v>511.50739319145919</v>
      </c>
      <c r="H15" s="50" t="s">
        <v>53</v>
      </c>
      <c r="I15" s="43" t="s">
        <v>47</v>
      </c>
      <c r="J15" s="37" t="s">
        <v>48</v>
      </c>
      <c r="K15" s="38" t="s">
        <v>49</v>
      </c>
      <c r="L15" s="39">
        <v>586.5017866666667</v>
      </c>
    </row>
    <row r="16" spans="1:12" s="30" customFormat="1" ht="15" customHeight="1" x14ac:dyDescent="0.25">
      <c r="A16" s="31" t="s">
        <v>45</v>
      </c>
      <c r="B16" s="69">
        <v>41655</v>
      </c>
      <c r="C16" s="32" t="s">
        <v>51</v>
      </c>
      <c r="D16" s="33" t="s">
        <v>52</v>
      </c>
      <c r="E16" s="34" t="s">
        <v>8</v>
      </c>
      <c r="F16" s="81">
        <v>1300</v>
      </c>
      <c r="G16" s="99">
        <f t="shared" si="0"/>
        <v>2.21653203716299</v>
      </c>
      <c r="H16" s="50" t="s">
        <v>53</v>
      </c>
      <c r="I16" s="43" t="s">
        <v>47</v>
      </c>
      <c r="J16" s="37" t="s">
        <v>48</v>
      </c>
      <c r="K16" s="38" t="s">
        <v>49</v>
      </c>
      <c r="L16" s="39">
        <v>586.5017866666667</v>
      </c>
    </row>
    <row r="17" spans="1:12" s="30" customFormat="1" ht="15" customHeight="1" x14ac:dyDescent="0.25">
      <c r="A17" s="31" t="s">
        <v>45</v>
      </c>
      <c r="B17" s="69">
        <v>41656</v>
      </c>
      <c r="C17" s="32" t="s">
        <v>51</v>
      </c>
      <c r="D17" s="33" t="s">
        <v>52</v>
      </c>
      <c r="E17" s="34" t="s">
        <v>8</v>
      </c>
      <c r="F17" s="82">
        <v>600</v>
      </c>
      <c r="G17" s="99">
        <f t="shared" si="0"/>
        <v>1.0230147863829184</v>
      </c>
      <c r="H17" s="50" t="s">
        <v>53</v>
      </c>
      <c r="I17" s="43" t="s">
        <v>47</v>
      </c>
      <c r="J17" s="37" t="s">
        <v>48</v>
      </c>
      <c r="K17" s="38" t="s">
        <v>49</v>
      </c>
      <c r="L17" s="39">
        <v>586.5017866666667</v>
      </c>
    </row>
    <row r="18" spans="1:12" s="30" customFormat="1" ht="15" customHeight="1" x14ac:dyDescent="0.25">
      <c r="A18" s="31" t="s">
        <v>45</v>
      </c>
      <c r="B18" s="70" t="s">
        <v>54</v>
      </c>
      <c r="C18" s="51" t="s">
        <v>55</v>
      </c>
      <c r="D18" s="52" t="s">
        <v>44</v>
      </c>
      <c r="E18" s="34" t="s">
        <v>7</v>
      </c>
      <c r="F18" s="82">
        <v>15000</v>
      </c>
      <c r="G18" s="99">
        <f t="shared" si="0"/>
        <v>25.57536965957296</v>
      </c>
      <c r="H18" s="48" t="s">
        <v>56</v>
      </c>
      <c r="I18" s="43" t="s">
        <v>47</v>
      </c>
      <c r="J18" s="37" t="s">
        <v>48</v>
      </c>
      <c r="K18" s="38" t="s">
        <v>49</v>
      </c>
      <c r="L18" s="39">
        <v>586.5017866666667</v>
      </c>
    </row>
    <row r="19" spans="1:12" s="30" customFormat="1" ht="15" customHeight="1" x14ac:dyDescent="0.25">
      <c r="A19" s="31" t="s">
        <v>45</v>
      </c>
      <c r="B19" s="69">
        <v>41657</v>
      </c>
      <c r="C19" s="32" t="s">
        <v>57</v>
      </c>
      <c r="D19" s="33" t="s">
        <v>58</v>
      </c>
      <c r="E19" s="34" t="s">
        <v>9</v>
      </c>
      <c r="F19" s="87">
        <v>2500</v>
      </c>
      <c r="G19" s="99">
        <f t="shared" si="0"/>
        <v>4.2625616099288264</v>
      </c>
      <c r="H19" s="50" t="s">
        <v>59</v>
      </c>
      <c r="I19" s="36" t="s">
        <v>47</v>
      </c>
      <c r="J19" s="37" t="s">
        <v>48</v>
      </c>
      <c r="K19" s="38" t="s">
        <v>49</v>
      </c>
      <c r="L19" s="39">
        <v>586.5017866666667</v>
      </c>
    </row>
    <row r="20" spans="1:12" s="30" customFormat="1" ht="15" customHeight="1" x14ac:dyDescent="0.25">
      <c r="A20" s="31" t="s">
        <v>45</v>
      </c>
      <c r="B20" s="69">
        <v>41657</v>
      </c>
      <c r="C20" s="32" t="s">
        <v>60</v>
      </c>
      <c r="D20" s="33" t="s">
        <v>58</v>
      </c>
      <c r="E20" s="34" t="s">
        <v>9</v>
      </c>
      <c r="F20" s="87">
        <v>2000</v>
      </c>
      <c r="G20" s="99">
        <f t="shared" si="0"/>
        <v>3.4100492879430613</v>
      </c>
      <c r="H20" s="50" t="s">
        <v>59</v>
      </c>
      <c r="I20" s="43" t="s">
        <v>47</v>
      </c>
      <c r="J20" s="37" t="s">
        <v>48</v>
      </c>
      <c r="K20" s="38" t="s">
        <v>49</v>
      </c>
      <c r="L20" s="39">
        <v>586.5017866666667</v>
      </c>
    </row>
    <row r="21" spans="1:12" s="30" customFormat="1" ht="15" customHeight="1" x14ac:dyDescent="0.25">
      <c r="A21" s="31" t="s">
        <v>45</v>
      </c>
      <c r="B21" s="69">
        <v>41657</v>
      </c>
      <c r="C21" s="32" t="s">
        <v>51</v>
      </c>
      <c r="D21" s="33" t="s">
        <v>52</v>
      </c>
      <c r="E21" s="34" t="s">
        <v>8</v>
      </c>
      <c r="F21" s="82">
        <v>1300</v>
      </c>
      <c r="G21" s="99">
        <f t="shared" si="0"/>
        <v>2.21653203716299</v>
      </c>
      <c r="H21" s="48" t="s">
        <v>53</v>
      </c>
      <c r="I21" s="47" t="s">
        <v>47</v>
      </c>
      <c r="J21" s="37" t="s">
        <v>48</v>
      </c>
      <c r="K21" s="38" t="s">
        <v>49</v>
      </c>
      <c r="L21" s="39">
        <v>586.5017866666667</v>
      </c>
    </row>
    <row r="22" spans="1:12" s="53" customFormat="1" ht="15" customHeight="1" x14ac:dyDescent="0.25">
      <c r="A22" s="31" t="s">
        <v>45</v>
      </c>
      <c r="B22" s="69">
        <v>41293</v>
      </c>
      <c r="C22" s="32" t="s">
        <v>51</v>
      </c>
      <c r="D22" s="33" t="s">
        <v>52</v>
      </c>
      <c r="E22" s="34" t="s">
        <v>8</v>
      </c>
      <c r="F22" s="82">
        <v>600</v>
      </c>
      <c r="G22" s="99">
        <f t="shared" si="0"/>
        <v>1.0230147863829184</v>
      </c>
      <c r="H22" s="48" t="s">
        <v>53</v>
      </c>
      <c r="I22" s="43" t="s">
        <v>47</v>
      </c>
      <c r="J22" s="37" t="s">
        <v>48</v>
      </c>
      <c r="K22" s="38" t="s">
        <v>49</v>
      </c>
      <c r="L22" s="39">
        <v>586.5017866666667</v>
      </c>
    </row>
    <row r="23" spans="1:12" s="53" customFormat="1" ht="15" customHeight="1" x14ac:dyDescent="0.25">
      <c r="A23" s="31" t="s">
        <v>45</v>
      </c>
      <c r="B23" s="69">
        <v>41660</v>
      </c>
      <c r="C23" s="32" t="s">
        <v>61</v>
      </c>
      <c r="D23" s="33" t="s">
        <v>58</v>
      </c>
      <c r="E23" s="34" t="s">
        <v>9</v>
      </c>
      <c r="F23" s="87">
        <v>30000</v>
      </c>
      <c r="G23" s="99">
        <f t="shared" si="0"/>
        <v>51.15073931914592</v>
      </c>
      <c r="H23" s="50" t="s">
        <v>62</v>
      </c>
      <c r="I23" s="43" t="s">
        <v>47</v>
      </c>
      <c r="J23" s="37" t="s">
        <v>48</v>
      </c>
      <c r="K23" s="38" t="s">
        <v>49</v>
      </c>
      <c r="L23" s="39">
        <v>586.5017866666667</v>
      </c>
    </row>
    <row r="24" spans="1:12" s="53" customFormat="1" ht="15" customHeight="1" x14ac:dyDescent="0.25">
      <c r="A24" s="31" t="s">
        <v>45</v>
      </c>
      <c r="B24" s="70" t="s">
        <v>63</v>
      </c>
      <c r="C24" s="51" t="s">
        <v>55</v>
      </c>
      <c r="D24" s="52" t="s">
        <v>44</v>
      </c>
      <c r="E24" s="34" t="s">
        <v>7</v>
      </c>
      <c r="F24" s="82">
        <v>15000</v>
      </c>
      <c r="G24" s="99">
        <f t="shared" si="0"/>
        <v>25.57536965957296</v>
      </c>
      <c r="H24" s="48" t="s">
        <v>64</v>
      </c>
      <c r="I24" s="43" t="s">
        <v>47</v>
      </c>
      <c r="J24" s="37" t="s">
        <v>48</v>
      </c>
      <c r="K24" s="38" t="s">
        <v>49</v>
      </c>
      <c r="L24" s="39">
        <v>586.5017866666667</v>
      </c>
    </row>
    <row r="25" spans="1:12" s="53" customFormat="1" ht="15" customHeight="1" x14ac:dyDescent="0.25">
      <c r="A25" s="31" t="s">
        <v>45</v>
      </c>
      <c r="B25" s="69">
        <v>41660</v>
      </c>
      <c r="C25" s="32" t="s">
        <v>51</v>
      </c>
      <c r="D25" s="33" t="s">
        <v>52</v>
      </c>
      <c r="E25" s="34" t="s">
        <v>8</v>
      </c>
      <c r="F25" s="82">
        <v>900</v>
      </c>
      <c r="G25" s="99">
        <f t="shared" si="0"/>
        <v>1.5345221795743775</v>
      </c>
      <c r="H25" s="48" t="s">
        <v>53</v>
      </c>
      <c r="I25" s="54" t="s">
        <v>47</v>
      </c>
      <c r="J25" s="37" t="s">
        <v>48</v>
      </c>
      <c r="K25" s="38" t="s">
        <v>49</v>
      </c>
      <c r="L25" s="39">
        <v>586.5017866666667</v>
      </c>
    </row>
    <row r="26" spans="1:12" s="53" customFormat="1" ht="15" customHeight="1" x14ac:dyDescent="0.25">
      <c r="A26" s="31" t="s">
        <v>45</v>
      </c>
      <c r="B26" s="69">
        <v>41661</v>
      </c>
      <c r="C26" s="32" t="s">
        <v>51</v>
      </c>
      <c r="D26" s="33" t="s">
        <v>52</v>
      </c>
      <c r="E26" s="34" t="s">
        <v>8</v>
      </c>
      <c r="F26" s="82">
        <v>1000</v>
      </c>
      <c r="G26" s="99">
        <f t="shared" si="0"/>
        <v>1.7050246439715306</v>
      </c>
      <c r="H26" s="48" t="s">
        <v>53</v>
      </c>
      <c r="I26" s="43" t="s">
        <v>47</v>
      </c>
      <c r="J26" s="37" t="s">
        <v>48</v>
      </c>
      <c r="K26" s="38" t="s">
        <v>49</v>
      </c>
      <c r="L26" s="39">
        <v>586.5017866666667</v>
      </c>
    </row>
    <row r="27" spans="1:12" s="53" customFormat="1" ht="15" customHeight="1" x14ac:dyDescent="0.25">
      <c r="A27" s="31" t="s">
        <v>45</v>
      </c>
      <c r="B27" s="69">
        <v>41662</v>
      </c>
      <c r="C27" s="32" t="s">
        <v>51</v>
      </c>
      <c r="D27" s="33" t="s">
        <v>52</v>
      </c>
      <c r="E27" s="34" t="s">
        <v>8</v>
      </c>
      <c r="F27" s="82">
        <v>1100</v>
      </c>
      <c r="G27" s="99">
        <f t="shared" si="0"/>
        <v>1.8755271083686837</v>
      </c>
      <c r="H27" s="48" t="s">
        <v>53</v>
      </c>
      <c r="I27" s="43" t="s">
        <v>47</v>
      </c>
      <c r="J27" s="37" t="s">
        <v>48</v>
      </c>
      <c r="K27" s="38" t="s">
        <v>49</v>
      </c>
      <c r="L27" s="39">
        <v>586.5017866666667</v>
      </c>
    </row>
    <row r="28" spans="1:12" s="53" customFormat="1" ht="15" customHeight="1" x14ac:dyDescent="0.25">
      <c r="A28" s="31" t="s">
        <v>45</v>
      </c>
      <c r="B28" s="69">
        <v>41663</v>
      </c>
      <c r="C28" s="32" t="s">
        <v>51</v>
      </c>
      <c r="D28" s="33" t="s">
        <v>52</v>
      </c>
      <c r="E28" s="34" t="s">
        <v>8</v>
      </c>
      <c r="F28" s="82">
        <v>600</v>
      </c>
      <c r="G28" s="99">
        <f t="shared" si="0"/>
        <v>1.0230147863829184</v>
      </c>
      <c r="H28" s="48" t="s">
        <v>53</v>
      </c>
      <c r="I28" s="43" t="s">
        <v>47</v>
      </c>
      <c r="J28" s="37" t="s">
        <v>48</v>
      </c>
      <c r="K28" s="38" t="s">
        <v>49</v>
      </c>
      <c r="L28" s="39">
        <v>586.5017866666667</v>
      </c>
    </row>
    <row r="29" spans="1:12" s="53" customFormat="1" ht="15" customHeight="1" x14ac:dyDescent="0.25">
      <c r="A29" s="31" t="s">
        <v>45</v>
      </c>
      <c r="B29" s="70" t="s">
        <v>65</v>
      </c>
      <c r="C29" s="51" t="s">
        <v>66</v>
      </c>
      <c r="D29" s="33" t="s">
        <v>44</v>
      </c>
      <c r="E29" s="34" t="s">
        <v>7</v>
      </c>
      <c r="F29" s="82">
        <v>10000</v>
      </c>
      <c r="G29" s="99">
        <f t="shared" si="0"/>
        <v>17.050246439715306</v>
      </c>
      <c r="H29" s="48" t="s">
        <v>67</v>
      </c>
      <c r="I29" s="43" t="s">
        <v>47</v>
      </c>
      <c r="J29" s="37" t="s">
        <v>48</v>
      </c>
      <c r="K29" s="38" t="s">
        <v>49</v>
      </c>
      <c r="L29" s="39">
        <v>586.5017866666667</v>
      </c>
    </row>
    <row r="30" spans="1:12" s="53" customFormat="1" ht="15" customHeight="1" x14ac:dyDescent="0.25">
      <c r="A30" s="31" t="s">
        <v>45</v>
      </c>
      <c r="B30" s="69">
        <v>41664</v>
      </c>
      <c r="C30" s="32" t="s">
        <v>51</v>
      </c>
      <c r="D30" s="33" t="s">
        <v>52</v>
      </c>
      <c r="E30" s="34" t="s">
        <v>8</v>
      </c>
      <c r="F30" s="82">
        <v>1000</v>
      </c>
      <c r="G30" s="99">
        <f t="shared" si="0"/>
        <v>1.7050246439715306</v>
      </c>
      <c r="H30" s="48" t="s">
        <v>53</v>
      </c>
      <c r="I30" s="43" t="s">
        <v>47</v>
      </c>
      <c r="J30" s="37" t="s">
        <v>48</v>
      </c>
      <c r="K30" s="38" t="s">
        <v>49</v>
      </c>
      <c r="L30" s="39">
        <v>586.5017866666667</v>
      </c>
    </row>
    <row r="31" spans="1:12" s="53" customFormat="1" ht="15" customHeight="1" x14ac:dyDescent="0.25">
      <c r="A31" s="31" t="s">
        <v>45</v>
      </c>
      <c r="B31" s="69">
        <v>41667</v>
      </c>
      <c r="C31" s="32" t="s">
        <v>51</v>
      </c>
      <c r="D31" s="33" t="s">
        <v>52</v>
      </c>
      <c r="E31" s="34" t="s">
        <v>8</v>
      </c>
      <c r="F31" s="82">
        <v>600</v>
      </c>
      <c r="G31" s="99">
        <f t="shared" si="0"/>
        <v>1.0230147863829184</v>
      </c>
      <c r="H31" s="48" t="s">
        <v>53</v>
      </c>
      <c r="I31" s="43" t="s">
        <v>47</v>
      </c>
      <c r="J31" s="37" t="s">
        <v>48</v>
      </c>
      <c r="K31" s="38" t="s">
        <v>49</v>
      </c>
      <c r="L31" s="39">
        <v>586.5017866666667</v>
      </c>
    </row>
    <row r="32" spans="1:12" s="53" customFormat="1" ht="15" customHeight="1" x14ac:dyDescent="0.25">
      <c r="A32" s="31" t="s">
        <v>45</v>
      </c>
      <c r="B32" s="69">
        <v>41668</v>
      </c>
      <c r="C32" s="32" t="s">
        <v>51</v>
      </c>
      <c r="D32" s="33" t="s">
        <v>52</v>
      </c>
      <c r="E32" s="34" t="s">
        <v>8</v>
      </c>
      <c r="F32" s="82">
        <v>1700</v>
      </c>
      <c r="G32" s="99">
        <f t="shared" si="0"/>
        <v>2.898541894751602</v>
      </c>
      <c r="H32" s="48" t="s">
        <v>53</v>
      </c>
      <c r="I32" s="43" t="s">
        <v>47</v>
      </c>
      <c r="J32" s="37" t="s">
        <v>48</v>
      </c>
      <c r="K32" s="38" t="s">
        <v>49</v>
      </c>
      <c r="L32" s="39">
        <v>586.5017866666667</v>
      </c>
    </row>
    <row r="33" spans="1:12" s="53" customFormat="1" ht="15" customHeight="1" x14ac:dyDescent="0.25">
      <c r="A33" s="31" t="s">
        <v>45</v>
      </c>
      <c r="B33" s="69">
        <v>41669</v>
      </c>
      <c r="C33" s="32" t="s">
        <v>51</v>
      </c>
      <c r="D33" s="33" t="s">
        <v>52</v>
      </c>
      <c r="E33" s="34" t="s">
        <v>8</v>
      </c>
      <c r="F33" s="82">
        <v>600</v>
      </c>
      <c r="G33" s="99">
        <f t="shared" si="0"/>
        <v>1.0230147863829184</v>
      </c>
      <c r="H33" s="48" t="s">
        <v>53</v>
      </c>
      <c r="I33" s="43" t="s">
        <v>47</v>
      </c>
      <c r="J33" s="37" t="s">
        <v>48</v>
      </c>
      <c r="K33" s="38" t="s">
        <v>49</v>
      </c>
      <c r="L33" s="39">
        <v>586.5017866666667</v>
      </c>
    </row>
    <row r="34" spans="1:12" s="53" customFormat="1" ht="15" customHeight="1" x14ac:dyDescent="0.25">
      <c r="A34" s="31" t="s">
        <v>68</v>
      </c>
      <c r="B34" s="69">
        <v>41674</v>
      </c>
      <c r="C34" s="32" t="s">
        <v>11</v>
      </c>
      <c r="D34" s="33" t="s">
        <v>27</v>
      </c>
      <c r="E34" s="34" t="s">
        <v>46</v>
      </c>
      <c r="F34" s="87">
        <v>5000</v>
      </c>
      <c r="G34" s="99">
        <f t="shared" si="0"/>
        <v>8.5251232198576528</v>
      </c>
      <c r="H34" s="50" t="s">
        <v>35</v>
      </c>
      <c r="I34" s="43" t="s">
        <v>47</v>
      </c>
      <c r="J34" s="37" t="s">
        <v>48</v>
      </c>
      <c r="K34" s="38" t="s">
        <v>49</v>
      </c>
      <c r="L34" s="39">
        <v>586.5017866666667</v>
      </c>
    </row>
    <row r="35" spans="1:12" s="53" customFormat="1" ht="15" customHeight="1" x14ac:dyDescent="0.25">
      <c r="A35" s="31" t="s">
        <v>68</v>
      </c>
      <c r="B35" s="69">
        <v>41674</v>
      </c>
      <c r="C35" s="32" t="s">
        <v>11</v>
      </c>
      <c r="D35" s="33" t="s">
        <v>27</v>
      </c>
      <c r="E35" s="34" t="s">
        <v>46</v>
      </c>
      <c r="F35" s="87">
        <v>5000</v>
      </c>
      <c r="G35" s="99">
        <f t="shared" si="0"/>
        <v>8.5251232198576528</v>
      </c>
      <c r="H35" s="50" t="s">
        <v>36</v>
      </c>
      <c r="I35" s="43" t="s">
        <v>47</v>
      </c>
      <c r="J35" s="37" t="s">
        <v>48</v>
      </c>
      <c r="K35" s="38" t="s">
        <v>49</v>
      </c>
      <c r="L35" s="39">
        <v>586.5017866666667</v>
      </c>
    </row>
    <row r="36" spans="1:12" s="53" customFormat="1" ht="15" customHeight="1" x14ac:dyDescent="0.25">
      <c r="A36" s="31" t="s">
        <v>68</v>
      </c>
      <c r="B36" s="69">
        <v>41674</v>
      </c>
      <c r="C36" s="55" t="s">
        <v>11</v>
      </c>
      <c r="D36" s="33" t="s">
        <v>27</v>
      </c>
      <c r="E36" s="34" t="s">
        <v>8</v>
      </c>
      <c r="F36" s="87">
        <v>5000</v>
      </c>
      <c r="G36" s="99">
        <f t="shared" si="0"/>
        <v>8.5251232198576528</v>
      </c>
      <c r="H36" s="50" t="s">
        <v>37</v>
      </c>
      <c r="I36" s="43" t="s">
        <v>47</v>
      </c>
      <c r="J36" s="37" t="s">
        <v>48</v>
      </c>
      <c r="K36" s="38" t="s">
        <v>49</v>
      </c>
      <c r="L36" s="39">
        <v>586.5017866666667</v>
      </c>
    </row>
    <row r="37" spans="1:12" s="53" customFormat="1" ht="15" customHeight="1" x14ac:dyDescent="0.25">
      <c r="A37" s="31" t="s">
        <v>68</v>
      </c>
      <c r="B37" s="69">
        <v>41682</v>
      </c>
      <c r="C37" s="32" t="s">
        <v>69</v>
      </c>
      <c r="D37" s="33" t="s">
        <v>70</v>
      </c>
      <c r="E37" s="34" t="s">
        <v>8</v>
      </c>
      <c r="F37" s="87">
        <v>10000</v>
      </c>
      <c r="G37" s="99">
        <f t="shared" si="0"/>
        <v>17.050246439715306</v>
      </c>
      <c r="H37" s="50" t="s">
        <v>38</v>
      </c>
      <c r="I37" s="43" t="s">
        <v>47</v>
      </c>
      <c r="J37" s="37" t="s">
        <v>48</v>
      </c>
      <c r="K37" s="38" t="s">
        <v>49</v>
      </c>
      <c r="L37" s="39">
        <v>586.5017866666667</v>
      </c>
    </row>
    <row r="38" spans="1:12" s="53" customFormat="1" ht="15" customHeight="1" x14ac:dyDescent="0.25">
      <c r="A38" s="31" t="s">
        <v>68</v>
      </c>
      <c r="B38" s="69">
        <v>41682</v>
      </c>
      <c r="C38" s="32" t="s">
        <v>11</v>
      </c>
      <c r="D38" s="33" t="s">
        <v>27</v>
      </c>
      <c r="E38" s="34" t="s">
        <v>46</v>
      </c>
      <c r="F38" s="87">
        <v>5000</v>
      </c>
      <c r="G38" s="99">
        <f t="shared" si="0"/>
        <v>8.5251232198576528</v>
      </c>
      <c r="H38" s="50" t="s">
        <v>50</v>
      </c>
      <c r="I38" s="43" t="s">
        <v>47</v>
      </c>
      <c r="J38" s="37" t="s">
        <v>48</v>
      </c>
      <c r="K38" s="38" t="s">
        <v>49</v>
      </c>
      <c r="L38" s="39">
        <v>586.5017866666667</v>
      </c>
    </row>
    <row r="39" spans="1:12" s="53" customFormat="1" ht="15" customHeight="1" x14ac:dyDescent="0.25">
      <c r="A39" s="31" t="s">
        <v>68</v>
      </c>
      <c r="B39" s="69">
        <v>41682</v>
      </c>
      <c r="C39" s="32" t="s">
        <v>11</v>
      </c>
      <c r="D39" s="33" t="s">
        <v>27</v>
      </c>
      <c r="E39" s="34" t="s">
        <v>8</v>
      </c>
      <c r="F39" s="88">
        <v>5000</v>
      </c>
      <c r="G39" s="99">
        <f t="shared" si="0"/>
        <v>8.5251232198576528</v>
      </c>
      <c r="H39" s="50" t="s">
        <v>39</v>
      </c>
      <c r="I39" s="43" t="s">
        <v>47</v>
      </c>
      <c r="J39" s="37" t="s">
        <v>48</v>
      </c>
      <c r="K39" s="38" t="s">
        <v>49</v>
      </c>
      <c r="L39" s="39">
        <v>586.5017866666667</v>
      </c>
    </row>
    <row r="40" spans="1:12" s="53" customFormat="1" ht="15" customHeight="1" x14ac:dyDescent="0.25">
      <c r="A40" s="31" t="s">
        <v>68</v>
      </c>
      <c r="B40" s="69">
        <v>41688</v>
      </c>
      <c r="C40" s="32" t="s">
        <v>11</v>
      </c>
      <c r="D40" s="33" t="s">
        <v>27</v>
      </c>
      <c r="E40" s="34" t="s">
        <v>46</v>
      </c>
      <c r="F40" s="87">
        <v>5000</v>
      </c>
      <c r="G40" s="99">
        <f t="shared" si="0"/>
        <v>8.5251232198576528</v>
      </c>
      <c r="H40" s="50" t="s">
        <v>40</v>
      </c>
      <c r="I40" s="43" t="s">
        <v>47</v>
      </c>
      <c r="J40" s="37" t="s">
        <v>48</v>
      </c>
      <c r="K40" s="38" t="s">
        <v>49</v>
      </c>
      <c r="L40" s="39">
        <v>586.5017866666667</v>
      </c>
    </row>
    <row r="41" spans="1:12" s="53" customFormat="1" ht="15" customHeight="1" x14ac:dyDescent="0.25">
      <c r="A41" s="31" t="s">
        <v>68</v>
      </c>
      <c r="B41" s="69">
        <v>41688</v>
      </c>
      <c r="C41" s="32" t="s">
        <v>11</v>
      </c>
      <c r="D41" s="33" t="s">
        <v>27</v>
      </c>
      <c r="E41" s="34" t="s">
        <v>8</v>
      </c>
      <c r="F41" s="87">
        <v>5000</v>
      </c>
      <c r="G41" s="99">
        <f t="shared" si="0"/>
        <v>8.5251232198576528</v>
      </c>
      <c r="H41" s="50" t="s">
        <v>41</v>
      </c>
      <c r="I41" s="43" t="s">
        <v>47</v>
      </c>
      <c r="J41" s="37" t="s">
        <v>48</v>
      </c>
      <c r="K41" s="38" t="s">
        <v>49</v>
      </c>
      <c r="L41" s="39">
        <v>586.5017866666667</v>
      </c>
    </row>
    <row r="42" spans="1:12" s="53" customFormat="1" ht="15" customHeight="1" x14ac:dyDescent="0.25">
      <c r="A42" s="31" t="s">
        <v>68</v>
      </c>
      <c r="B42" s="69">
        <v>41695</v>
      </c>
      <c r="C42" s="32" t="s">
        <v>11</v>
      </c>
      <c r="D42" s="33" t="s">
        <v>27</v>
      </c>
      <c r="E42" s="34" t="s">
        <v>8</v>
      </c>
      <c r="F42" s="87">
        <v>5000</v>
      </c>
      <c r="G42" s="99">
        <f t="shared" si="0"/>
        <v>8.5251232198576528</v>
      </c>
      <c r="H42" s="50" t="s">
        <v>42</v>
      </c>
      <c r="I42" s="43" t="s">
        <v>47</v>
      </c>
      <c r="J42" s="37" t="s">
        <v>48</v>
      </c>
      <c r="K42" s="38" t="s">
        <v>49</v>
      </c>
      <c r="L42" s="39">
        <v>586.5017866666667</v>
      </c>
    </row>
    <row r="43" spans="1:12" s="53" customFormat="1" ht="15" customHeight="1" x14ac:dyDescent="0.25">
      <c r="A43" s="31" t="s">
        <v>68</v>
      </c>
      <c r="B43" s="69">
        <v>41695</v>
      </c>
      <c r="C43" s="32" t="s">
        <v>11</v>
      </c>
      <c r="D43" s="33" t="s">
        <v>27</v>
      </c>
      <c r="E43" s="34" t="s">
        <v>8</v>
      </c>
      <c r="F43" s="87">
        <v>5000</v>
      </c>
      <c r="G43" s="99">
        <f t="shared" si="0"/>
        <v>8.5251232198576528</v>
      </c>
      <c r="H43" s="50" t="s">
        <v>43</v>
      </c>
      <c r="I43" s="43" t="s">
        <v>47</v>
      </c>
      <c r="J43" s="37" t="s">
        <v>48</v>
      </c>
      <c r="K43" s="38" t="s">
        <v>49</v>
      </c>
      <c r="L43" s="39">
        <v>586.5017866666667</v>
      </c>
    </row>
    <row r="44" spans="1:12" s="53" customFormat="1" ht="15" customHeight="1" x14ac:dyDescent="0.25">
      <c r="A44" s="31" t="s">
        <v>68</v>
      </c>
      <c r="B44" s="71">
        <v>41640</v>
      </c>
      <c r="C44" s="32" t="s">
        <v>51</v>
      </c>
      <c r="D44" s="33" t="s">
        <v>52</v>
      </c>
      <c r="E44" s="34" t="s">
        <v>8</v>
      </c>
      <c r="F44" s="83">
        <v>500</v>
      </c>
      <c r="G44" s="99">
        <f t="shared" si="0"/>
        <v>0.85251232198576532</v>
      </c>
      <c r="H44" s="35" t="s">
        <v>53</v>
      </c>
      <c r="I44" s="43" t="s">
        <v>47</v>
      </c>
      <c r="J44" s="37" t="s">
        <v>48</v>
      </c>
      <c r="K44" s="38" t="s">
        <v>49</v>
      </c>
      <c r="L44" s="39">
        <v>586.5017866666667</v>
      </c>
    </row>
    <row r="45" spans="1:12" s="53" customFormat="1" ht="15" customHeight="1" x14ac:dyDescent="0.25">
      <c r="A45" s="31" t="s">
        <v>68</v>
      </c>
      <c r="B45" s="71">
        <v>41671</v>
      </c>
      <c r="C45" s="32" t="s">
        <v>51</v>
      </c>
      <c r="D45" s="33" t="s">
        <v>52</v>
      </c>
      <c r="E45" s="34" t="s">
        <v>8</v>
      </c>
      <c r="F45" s="84">
        <v>1000</v>
      </c>
      <c r="G45" s="99">
        <f t="shared" si="0"/>
        <v>1.7050246439715306</v>
      </c>
      <c r="H45" s="35" t="s">
        <v>53</v>
      </c>
      <c r="I45" s="43" t="s">
        <v>47</v>
      </c>
      <c r="J45" s="37" t="s">
        <v>48</v>
      </c>
      <c r="K45" s="38" t="s">
        <v>49</v>
      </c>
      <c r="L45" s="39">
        <v>586.5017866666667</v>
      </c>
    </row>
    <row r="46" spans="1:12" s="53" customFormat="1" ht="15" customHeight="1" x14ac:dyDescent="0.25">
      <c r="A46" s="31" t="s">
        <v>68</v>
      </c>
      <c r="B46" s="71">
        <v>41760</v>
      </c>
      <c r="C46" s="55" t="s">
        <v>51</v>
      </c>
      <c r="D46" s="49" t="s">
        <v>52</v>
      </c>
      <c r="E46" s="34" t="s">
        <v>8</v>
      </c>
      <c r="F46" s="86">
        <v>1200</v>
      </c>
      <c r="G46" s="99">
        <f t="shared" si="0"/>
        <v>2.0460295727658369</v>
      </c>
      <c r="H46" s="35" t="s">
        <v>53</v>
      </c>
      <c r="I46" s="43" t="s">
        <v>47</v>
      </c>
      <c r="J46" s="37" t="s">
        <v>48</v>
      </c>
      <c r="K46" s="38" t="s">
        <v>49</v>
      </c>
      <c r="L46" s="39">
        <v>586.5017866666667</v>
      </c>
    </row>
    <row r="47" spans="1:12" s="53" customFormat="1" ht="15" customHeight="1" x14ac:dyDescent="0.25">
      <c r="A47" s="31" t="s">
        <v>68</v>
      </c>
      <c r="B47" s="71">
        <v>41791</v>
      </c>
      <c r="C47" s="44" t="s">
        <v>51</v>
      </c>
      <c r="D47" s="45" t="s">
        <v>52</v>
      </c>
      <c r="E47" s="34" t="s">
        <v>8</v>
      </c>
      <c r="F47" s="81">
        <v>1000</v>
      </c>
      <c r="G47" s="99">
        <f t="shared" si="0"/>
        <v>1.7050246439715306</v>
      </c>
      <c r="H47" s="35" t="s">
        <v>53</v>
      </c>
      <c r="I47" s="54" t="s">
        <v>47</v>
      </c>
      <c r="J47" s="37" t="s">
        <v>48</v>
      </c>
      <c r="K47" s="38" t="s">
        <v>49</v>
      </c>
      <c r="L47" s="39">
        <v>586.5017866666667</v>
      </c>
    </row>
    <row r="48" spans="1:12" s="53" customFormat="1" ht="15" customHeight="1" x14ac:dyDescent="0.25">
      <c r="A48" s="31" t="s">
        <v>68</v>
      </c>
      <c r="B48" s="71">
        <v>41821</v>
      </c>
      <c r="C48" s="32" t="s">
        <v>44</v>
      </c>
      <c r="D48" s="33" t="s">
        <v>10</v>
      </c>
      <c r="E48" s="34" t="s">
        <v>8</v>
      </c>
      <c r="F48" s="82">
        <v>300000</v>
      </c>
      <c r="G48" s="99">
        <f t="shared" si="0"/>
        <v>511.50739319145919</v>
      </c>
      <c r="H48" s="35" t="s">
        <v>53</v>
      </c>
      <c r="I48" s="36" t="s">
        <v>47</v>
      </c>
      <c r="J48" s="37" t="s">
        <v>48</v>
      </c>
      <c r="K48" s="38" t="s">
        <v>49</v>
      </c>
      <c r="L48" s="39">
        <v>586.5017866666667</v>
      </c>
    </row>
    <row r="49" spans="1:12" s="53" customFormat="1" ht="15" customHeight="1" x14ac:dyDescent="0.25">
      <c r="A49" s="31" t="s">
        <v>68</v>
      </c>
      <c r="B49" s="71">
        <v>41852</v>
      </c>
      <c r="C49" s="32" t="s">
        <v>51</v>
      </c>
      <c r="D49" s="33" t="s">
        <v>52</v>
      </c>
      <c r="E49" s="34" t="s">
        <v>8</v>
      </c>
      <c r="F49" s="82">
        <v>1200</v>
      </c>
      <c r="G49" s="99">
        <f t="shared" si="0"/>
        <v>2.0460295727658369</v>
      </c>
      <c r="H49" s="35" t="s">
        <v>53</v>
      </c>
      <c r="I49" s="43" t="s">
        <v>47</v>
      </c>
      <c r="J49" s="37" t="s">
        <v>48</v>
      </c>
      <c r="K49" s="38" t="s">
        <v>49</v>
      </c>
      <c r="L49" s="39">
        <v>586.5017866666667</v>
      </c>
    </row>
    <row r="50" spans="1:12" s="53" customFormat="1" ht="15" customHeight="1" x14ac:dyDescent="0.25">
      <c r="A50" s="31" t="s">
        <v>68</v>
      </c>
      <c r="B50" s="71">
        <v>41883</v>
      </c>
      <c r="C50" s="51" t="s">
        <v>71</v>
      </c>
      <c r="D50" s="41" t="s">
        <v>44</v>
      </c>
      <c r="E50" s="34" t="s">
        <v>7</v>
      </c>
      <c r="F50" s="85">
        <v>10000</v>
      </c>
      <c r="G50" s="99">
        <f t="shared" si="0"/>
        <v>17.050246439715306</v>
      </c>
      <c r="H50" s="35" t="s">
        <v>56</v>
      </c>
      <c r="I50" s="47" t="s">
        <v>47</v>
      </c>
      <c r="J50" s="37" t="s">
        <v>48</v>
      </c>
      <c r="K50" s="38" t="s">
        <v>49</v>
      </c>
      <c r="L50" s="39">
        <v>586.5017866666667</v>
      </c>
    </row>
    <row r="51" spans="1:12" s="53" customFormat="1" ht="15" customHeight="1" x14ac:dyDescent="0.25">
      <c r="A51" s="31" t="s">
        <v>68</v>
      </c>
      <c r="B51" s="71">
        <v>41883</v>
      </c>
      <c r="C51" s="32" t="s">
        <v>51</v>
      </c>
      <c r="D51" s="33" t="s">
        <v>52</v>
      </c>
      <c r="E51" s="34" t="s">
        <v>8</v>
      </c>
      <c r="F51" s="82">
        <v>1250</v>
      </c>
      <c r="G51" s="99">
        <f t="shared" si="0"/>
        <v>2.1312808049644132</v>
      </c>
      <c r="H51" s="35" t="s">
        <v>53</v>
      </c>
      <c r="I51" s="43" t="s">
        <v>47</v>
      </c>
      <c r="J51" s="37" t="s">
        <v>48</v>
      </c>
      <c r="K51" s="38" t="s">
        <v>49</v>
      </c>
      <c r="L51" s="39">
        <v>586.5017866666667</v>
      </c>
    </row>
    <row r="52" spans="1:12" s="53" customFormat="1" ht="15" customHeight="1" x14ac:dyDescent="0.25">
      <c r="A52" s="31" t="s">
        <v>68</v>
      </c>
      <c r="B52" s="71">
        <v>41913</v>
      </c>
      <c r="C52" s="32" t="s">
        <v>51</v>
      </c>
      <c r="D52" s="33" t="s">
        <v>52</v>
      </c>
      <c r="E52" s="34" t="s">
        <v>8</v>
      </c>
      <c r="F52" s="82">
        <v>600</v>
      </c>
      <c r="G52" s="99">
        <f t="shared" si="0"/>
        <v>1.0230147863829184</v>
      </c>
      <c r="H52" s="35" t="s">
        <v>53</v>
      </c>
      <c r="I52" s="43" t="s">
        <v>47</v>
      </c>
      <c r="J52" s="37" t="s">
        <v>48</v>
      </c>
      <c r="K52" s="38" t="s">
        <v>49</v>
      </c>
      <c r="L52" s="39">
        <v>586.5017866666667</v>
      </c>
    </row>
    <row r="53" spans="1:12" s="53" customFormat="1" ht="15" customHeight="1" x14ac:dyDescent="0.25">
      <c r="A53" s="31" t="s">
        <v>68</v>
      </c>
      <c r="B53" s="69">
        <v>41682</v>
      </c>
      <c r="C53" s="32" t="s">
        <v>51</v>
      </c>
      <c r="D53" s="33" t="s">
        <v>52</v>
      </c>
      <c r="E53" s="34" t="s">
        <v>8</v>
      </c>
      <c r="F53" s="82">
        <v>1500</v>
      </c>
      <c r="G53" s="99">
        <f t="shared" si="0"/>
        <v>2.5575369659572957</v>
      </c>
      <c r="H53" s="35" t="s">
        <v>53</v>
      </c>
      <c r="I53" s="43" t="s">
        <v>47</v>
      </c>
      <c r="J53" s="37" t="s">
        <v>48</v>
      </c>
      <c r="K53" s="38" t="s">
        <v>49</v>
      </c>
      <c r="L53" s="39">
        <v>586.5017866666667</v>
      </c>
    </row>
    <row r="54" spans="1:12" s="53" customFormat="1" ht="15" customHeight="1" x14ac:dyDescent="0.25">
      <c r="A54" s="31" t="s">
        <v>68</v>
      </c>
      <c r="B54" s="69">
        <v>41683</v>
      </c>
      <c r="C54" s="32" t="s">
        <v>51</v>
      </c>
      <c r="D54" s="33" t="s">
        <v>52</v>
      </c>
      <c r="E54" s="34" t="s">
        <v>8</v>
      </c>
      <c r="F54" s="82">
        <v>600</v>
      </c>
      <c r="G54" s="99">
        <f t="shared" si="0"/>
        <v>1.0230147863829184</v>
      </c>
      <c r="H54" s="35" t="s">
        <v>53</v>
      </c>
      <c r="I54" s="43" t="s">
        <v>47</v>
      </c>
      <c r="J54" s="37" t="s">
        <v>48</v>
      </c>
      <c r="K54" s="38" t="s">
        <v>49</v>
      </c>
      <c r="L54" s="39">
        <v>586.5017866666667</v>
      </c>
    </row>
    <row r="55" spans="1:12" s="53" customFormat="1" ht="15" customHeight="1" x14ac:dyDescent="0.25">
      <c r="A55" s="31" t="s">
        <v>68</v>
      </c>
      <c r="B55" s="69">
        <v>41684</v>
      </c>
      <c r="C55" s="32" t="s">
        <v>51</v>
      </c>
      <c r="D55" s="33" t="s">
        <v>52</v>
      </c>
      <c r="E55" s="34" t="s">
        <v>8</v>
      </c>
      <c r="F55" s="82">
        <v>1000</v>
      </c>
      <c r="G55" s="99">
        <f t="shared" si="0"/>
        <v>1.7050246439715306</v>
      </c>
      <c r="H55" s="35" t="s">
        <v>53</v>
      </c>
      <c r="I55" s="43" t="s">
        <v>47</v>
      </c>
      <c r="J55" s="37" t="s">
        <v>48</v>
      </c>
      <c r="K55" s="38" t="s">
        <v>49</v>
      </c>
      <c r="L55" s="39">
        <v>586.5017866666667</v>
      </c>
    </row>
    <row r="56" spans="1:12" s="53" customFormat="1" ht="15" customHeight="1" x14ac:dyDescent="0.25">
      <c r="A56" s="31" t="s">
        <v>68</v>
      </c>
      <c r="B56" s="69">
        <v>41685</v>
      </c>
      <c r="C56" s="32" t="s">
        <v>51</v>
      </c>
      <c r="D56" s="33" t="s">
        <v>52</v>
      </c>
      <c r="E56" s="34" t="s">
        <v>8</v>
      </c>
      <c r="F56" s="82">
        <v>1400</v>
      </c>
      <c r="G56" s="99">
        <f t="shared" si="0"/>
        <v>2.3870345015601431</v>
      </c>
      <c r="H56" s="35" t="s">
        <v>53</v>
      </c>
      <c r="I56" s="43" t="s">
        <v>47</v>
      </c>
      <c r="J56" s="37" t="s">
        <v>48</v>
      </c>
      <c r="K56" s="38" t="s">
        <v>49</v>
      </c>
      <c r="L56" s="39">
        <v>586.5017866666667</v>
      </c>
    </row>
    <row r="57" spans="1:12" s="53" customFormat="1" ht="15" customHeight="1" x14ac:dyDescent="0.25">
      <c r="A57" s="31" t="s">
        <v>68</v>
      </c>
      <c r="B57" s="69">
        <v>41688</v>
      </c>
      <c r="C57" s="32" t="s">
        <v>51</v>
      </c>
      <c r="D57" s="33" t="s">
        <v>52</v>
      </c>
      <c r="E57" s="34" t="s">
        <v>8</v>
      </c>
      <c r="F57" s="82">
        <v>900</v>
      </c>
      <c r="G57" s="99">
        <f t="shared" si="0"/>
        <v>1.5345221795743775</v>
      </c>
      <c r="H57" s="35" t="s">
        <v>53</v>
      </c>
      <c r="I57" s="43" t="s">
        <v>47</v>
      </c>
      <c r="J57" s="37" t="s">
        <v>48</v>
      </c>
      <c r="K57" s="38" t="s">
        <v>49</v>
      </c>
      <c r="L57" s="39">
        <v>586.5017866666667</v>
      </c>
    </row>
    <row r="58" spans="1:12" s="53" customFormat="1" ht="15" customHeight="1" x14ac:dyDescent="0.25">
      <c r="A58" s="31" t="s">
        <v>68</v>
      </c>
      <c r="B58" s="69">
        <v>41689</v>
      </c>
      <c r="C58" s="32" t="s">
        <v>51</v>
      </c>
      <c r="D58" s="33" t="s">
        <v>52</v>
      </c>
      <c r="E58" s="34" t="s">
        <v>8</v>
      </c>
      <c r="F58" s="82">
        <v>1100</v>
      </c>
      <c r="G58" s="99">
        <f t="shared" si="0"/>
        <v>1.8755271083686837</v>
      </c>
      <c r="H58" s="35" t="s">
        <v>53</v>
      </c>
      <c r="I58" s="43" t="s">
        <v>47</v>
      </c>
      <c r="J58" s="37" t="s">
        <v>48</v>
      </c>
      <c r="K58" s="38" t="s">
        <v>49</v>
      </c>
      <c r="L58" s="39">
        <v>586.5017866666667</v>
      </c>
    </row>
    <row r="59" spans="1:12" s="53" customFormat="1" ht="15" customHeight="1" x14ac:dyDescent="0.25">
      <c r="A59" s="31" t="s">
        <v>68</v>
      </c>
      <c r="B59" s="69">
        <v>41690</v>
      </c>
      <c r="C59" s="32" t="s">
        <v>51</v>
      </c>
      <c r="D59" s="33" t="s">
        <v>52</v>
      </c>
      <c r="E59" s="34" t="s">
        <v>8</v>
      </c>
      <c r="F59" s="82">
        <v>500</v>
      </c>
      <c r="G59" s="99">
        <f t="shared" si="0"/>
        <v>0.85251232198576532</v>
      </c>
      <c r="H59" s="35" t="s">
        <v>53</v>
      </c>
      <c r="I59" s="43" t="s">
        <v>47</v>
      </c>
      <c r="J59" s="37" t="s">
        <v>48</v>
      </c>
      <c r="K59" s="38" t="s">
        <v>49</v>
      </c>
      <c r="L59" s="39">
        <v>586.5017866666667</v>
      </c>
    </row>
    <row r="60" spans="1:12" s="53" customFormat="1" ht="15" customHeight="1" x14ac:dyDescent="0.25">
      <c r="A60" s="31" t="s">
        <v>68</v>
      </c>
      <c r="B60" s="69">
        <v>41691</v>
      </c>
      <c r="C60" s="32" t="s">
        <v>51</v>
      </c>
      <c r="D60" s="33" t="s">
        <v>52</v>
      </c>
      <c r="E60" s="34" t="s">
        <v>8</v>
      </c>
      <c r="F60" s="82">
        <v>1200</v>
      </c>
      <c r="G60" s="99">
        <f t="shared" si="0"/>
        <v>2.0460295727658369</v>
      </c>
      <c r="H60" s="35" t="s">
        <v>53</v>
      </c>
      <c r="I60" s="36" t="s">
        <v>47</v>
      </c>
      <c r="J60" s="37" t="s">
        <v>48</v>
      </c>
      <c r="K60" s="38" t="s">
        <v>49</v>
      </c>
      <c r="L60" s="39">
        <v>586.5017866666667</v>
      </c>
    </row>
    <row r="61" spans="1:12" s="53" customFormat="1" ht="15" customHeight="1" x14ac:dyDescent="0.25">
      <c r="A61" s="31" t="s">
        <v>68</v>
      </c>
      <c r="B61" s="69">
        <v>41692</v>
      </c>
      <c r="C61" s="32" t="s">
        <v>51</v>
      </c>
      <c r="D61" s="33" t="s">
        <v>52</v>
      </c>
      <c r="E61" s="34" t="s">
        <v>8</v>
      </c>
      <c r="F61" s="82">
        <v>1600</v>
      </c>
      <c r="G61" s="99">
        <f t="shared" si="0"/>
        <v>2.7280394303544488</v>
      </c>
      <c r="H61" s="35" t="s">
        <v>53</v>
      </c>
      <c r="I61" s="36" t="s">
        <v>47</v>
      </c>
      <c r="J61" s="37" t="s">
        <v>48</v>
      </c>
      <c r="K61" s="38" t="s">
        <v>49</v>
      </c>
      <c r="L61" s="39">
        <v>586.5017866666667</v>
      </c>
    </row>
    <row r="62" spans="1:12" s="53" customFormat="1" ht="15" customHeight="1" x14ac:dyDescent="0.25">
      <c r="A62" s="31" t="s">
        <v>68</v>
      </c>
      <c r="B62" s="69">
        <v>41693</v>
      </c>
      <c r="C62" s="32" t="s">
        <v>51</v>
      </c>
      <c r="D62" s="33" t="s">
        <v>52</v>
      </c>
      <c r="E62" s="34" t="s">
        <v>8</v>
      </c>
      <c r="F62" s="82">
        <v>1000</v>
      </c>
      <c r="G62" s="99">
        <f t="shared" si="0"/>
        <v>1.7050246439715306</v>
      </c>
      <c r="H62" s="35" t="s">
        <v>53</v>
      </c>
      <c r="I62" s="43" t="s">
        <v>47</v>
      </c>
      <c r="J62" s="37" t="s">
        <v>48</v>
      </c>
      <c r="K62" s="38" t="s">
        <v>49</v>
      </c>
      <c r="L62" s="39">
        <v>586.5017866666667</v>
      </c>
    </row>
    <row r="63" spans="1:12" s="53" customFormat="1" ht="15" customHeight="1" x14ac:dyDescent="0.25">
      <c r="A63" s="31" t="s">
        <v>68</v>
      </c>
      <c r="B63" s="69">
        <v>41695</v>
      </c>
      <c r="C63" s="32" t="s">
        <v>51</v>
      </c>
      <c r="D63" s="33" t="s">
        <v>52</v>
      </c>
      <c r="E63" s="34" t="s">
        <v>8</v>
      </c>
      <c r="F63" s="82">
        <v>600</v>
      </c>
      <c r="G63" s="99">
        <f t="shared" si="0"/>
        <v>1.0230147863829184</v>
      </c>
      <c r="H63" s="35" t="s">
        <v>53</v>
      </c>
      <c r="I63" s="43" t="s">
        <v>47</v>
      </c>
      <c r="J63" s="37" t="s">
        <v>48</v>
      </c>
      <c r="K63" s="38" t="s">
        <v>49</v>
      </c>
      <c r="L63" s="39">
        <v>586.5017866666667</v>
      </c>
    </row>
    <row r="64" spans="1:12" s="53" customFormat="1" ht="15" customHeight="1" x14ac:dyDescent="0.25">
      <c r="A64" s="31" t="s">
        <v>68</v>
      </c>
      <c r="B64" s="69">
        <v>41696</v>
      </c>
      <c r="C64" s="32" t="s">
        <v>51</v>
      </c>
      <c r="D64" s="33" t="s">
        <v>52</v>
      </c>
      <c r="E64" s="34" t="s">
        <v>8</v>
      </c>
      <c r="F64" s="82">
        <v>1350</v>
      </c>
      <c r="G64" s="99">
        <f t="shared" si="0"/>
        <v>2.3017832693615663</v>
      </c>
      <c r="H64" s="35" t="s">
        <v>53</v>
      </c>
      <c r="I64" s="43" t="s">
        <v>47</v>
      </c>
      <c r="J64" s="37" t="s">
        <v>48</v>
      </c>
      <c r="K64" s="38" t="s">
        <v>49</v>
      </c>
      <c r="L64" s="39">
        <v>586.5017866666667</v>
      </c>
    </row>
    <row r="65" spans="1:12" s="53" customFormat="1" ht="15" customHeight="1" x14ac:dyDescent="0.25">
      <c r="A65" s="31" t="s">
        <v>68</v>
      </c>
      <c r="B65" s="69">
        <v>41697</v>
      </c>
      <c r="C65" s="32" t="s">
        <v>51</v>
      </c>
      <c r="D65" s="33" t="s">
        <v>52</v>
      </c>
      <c r="E65" s="34" t="s">
        <v>8</v>
      </c>
      <c r="F65" s="82">
        <v>1000</v>
      </c>
      <c r="G65" s="99">
        <f t="shared" si="0"/>
        <v>1.7050246439715306</v>
      </c>
      <c r="H65" s="35" t="s">
        <v>53</v>
      </c>
      <c r="I65" s="43" t="s">
        <v>47</v>
      </c>
      <c r="J65" s="37" t="s">
        <v>48</v>
      </c>
      <c r="K65" s="38" t="s">
        <v>49</v>
      </c>
      <c r="L65" s="39">
        <v>586.5017866666667</v>
      </c>
    </row>
    <row r="66" spans="1:12" s="53" customFormat="1" ht="15" customHeight="1" x14ac:dyDescent="0.25">
      <c r="A66" s="31" t="s">
        <v>72</v>
      </c>
      <c r="B66" s="69">
        <v>41710</v>
      </c>
      <c r="C66" s="32" t="s">
        <v>11</v>
      </c>
      <c r="D66" s="33" t="s">
        <v>27</v>
      </c>
      <c r="E66" s="34" t="s">
        <v>46</v>
      </c>
      <c r="F66" s="88">
        <v>2500</v>
      </c>
      <c r="G66" s="99">
        <f t="shared" si="0"/>
        <v>4.2625616099288264</v>
      </c>
      <c r="H66" s="48" t="s">
        <v>35</v>
      </c>
      <c r="I66" s="43" t="s">
        <v>47</v>
      </c>
      <c r="J66" s="37" t="s">
        <v>48</v>
      </c>
      <c r="K66" s="38" t="s">
        <v>49</v>
      </c>
      <c r="L66" s="39">
        <v>586.5017866666667</v>
      </c>
    </row>
    <row r="67" spans="1:12" s="53" customFormat="1" ht="15" customHeight="1" x14ac:dyDescent="0.25">
      <c r="A67" s="31" t="s">
        <v>72</v>
      </c>
      <c r="B67" s="69">
        <v>41710</v>
      </c>
      <c r="C67" s="32" t="s">
        <v>11</v>
      </c>
      <c r="D67" s="33" t="s">
        <v>27</v>
      </c>
      <c r="E67" s="34" t="s">
        <v>46</v>
      </c>
      <c r="F67" s="88">
        <v>2500</v>
      </c>
      <c r="G67" s="99">
        <f t="shared" ref="G67:G130" si="1">F67/L67</f>
        <v>4.2625616099288264</v>
      </c>
      <c r="H67" s="48" t="s">
        <v>36</v>
      </c>
      <c r="I67" s="43" t="s">
        <v>47</v>
      </c>
      <c r="J67" s="37" t="s">
        <v>48</v>
      </c>
      <c r="K67" s="38" t="s">
        <v>49</v>
      </c>
      <c r="L67" s="39">
        <v>586.5017866666667</v>
      </c>
    </row>
    <row r="68" spans="1:12" s="53" customFormat="1" ht="15" customHeight="1" x14ac:dyDescent="0.25">
      <c r="A68" s="31" t="s">
        <v>72</v>
      </c>
      <c r="B68" s="69">
        <v>41710</v>
      </c>
      <c r="C68" s="32" t="s">
        <v>11</v>
      </c>
      <c r="D68" s="33" t="s">
        <v>27</v>
      </c>
      <c r="E68" s="34" t="s">
        <v>8</v>
      </c>
      <c r="F68" s="88">
        <v>5000</v>
      </c>
      <c r="G68" s="99">
        <f t="shared" si="1"/>
        <v>8.5251232198576528</v>
      </c>
      <c r="H68" s="48" t="s">
        <v>37</v>
      </c>
      <c r="I68" s="43" t="s">
        <v>47</v>
      </c>
      <c r="J68" s="37" t="s">
        <v>48</v>
      </c>
      <c r="K68" s="38" t="s">
        <v>49</v>
      </c>
      <c r="L68" s="39">
        <v>586.5017866666667</v>
      </c>
    </row>
    <row r="69" spans="1:12" s="53" customFormat="1" ht="15" customHeight="1" x14ac:dyDescent="0.25">
      <c r="A69" s="31" t="s">
        <v>72</v>
      </c>
      <c r="B69" s="69">
        <v>41710</v>
      </c>
      <c r="C69" s="32" t="s">
        <v>73</v>
      </c>
      <c r="D69" s="33" t="s">
        <v>70</v>
      </c>
      <c r="E69" s="34" t="s">
        <v>8</v>
      </c>
      <c r="F69" s="88">
        <v>10000</v>
      </c>
      <c r="G69" s="99">
        <f t="shared" si="1"/>
        <v>17.050246439715306</v>
      </c>
      <c r="H69" s="48" t="s">
        <v>38</v>
      </c>
      <c r="I69" s="43" t="s">
        <v>47</v>
      </c>
      <c r="J69" s="37" t="s">
        <v>48</v>
      </c>
      <c r="K69" s="38" t="s">
        <v>49</v>
      </c>
      <c r="L69" s="39">
        <v>586.5017866666667</v>
      </c>
    </row>
    <row r="70" spans="1:12" s="53" customFormat="1" ht="15" customHeight="1" x14ac:dyDescent="0.25">
      <c r="A70" s="31" t="s">
        <v>72</v>
      </c>
      <c r="B70" s="69">
        <v>41713</v>
      </c>
      <c r="C70" s="32" t="s">
        <v>11</v>
      </c>
      <c r="D70" s="33" t="s">
        <v>27</v>
      </c>
      <c r="E70" s="34" t="s">
        <v>46</v>
      </c>
      <c r="F70" s="87">
        <v>2500</v>
      </c>
      <c r="G70" s="99">
        <f t="shared" si="1"/>
        <v>4.2625616099288264</v>
      </c>
      <c r="H70" s="50" t="s">
        <v>50</v>
      </c>
      <c r="I70" s="43" t="s">
        <v>47</v>
      </c>
      <c r="J70" s="37" t="s">
        <v>48</v>
      </c>
      <c r="K70" s="38" t="s">
        <v>49</v>
      </c>
      <c r="L70" s="39">
        <v>586.5017866666667</v>
      </c>
    </row>
    <row r="71" spans="1:12" s="53" customFormat="1" ht="15" customHeight="1" x14ac:dyDescent="0.25">
      <c r="A71" s="31" t="s">
        <v>72</v>
      </c>
      <c r="B71" s="69">
        <v>41713</v>
      </c>
      <c r="C71" s="32" t="s">
        <v>11</v>
      </c>
      <c r="D71" s="33" t="s">
        <v>27</v>
      </c>
      <c r="E71" s="34" t="s">
        <v>46</v>
      </c>
      <c r="F71" s="87">
        <v>2500</v>
      </c>
      <c r="G71" s="99">
        <f t="shared" si="1"/>
        <v>4.2625616099288264</v>
      </c>
      <c r="H71" s="50" t="s">
        <v>39</v>
      </c>
      <c r="I71" s="43" t="s">
        <v>47</v>
      </c>
      <c r="J71" s="37" t="s">
        <v>48</v>
      </c>
      <c r="K71" s="38" t="s">
        <v>49</v>
      </c>
      <c r="L71" s="39">
        <v>586.5017866666667</v>
      </c>
    </row>
    <row r="72" spans="1:12" s="53" customFormat="1" ht="15" customHeight="1" x14ac:dyDescent="0.25">
      <c r="A72" s="31" t="s">
        <v>72</v>
      </c>
      <c r="B72" s="69">
        <v>41713</v>
      </c>
      <c r="C72" s="32" t="s">
        <v>11</v>
      </c>
      <c r="D72" s="33" t="s">
        <v>27</v>
      </c>
      <c r="E72" s="34" t="s">
        <v>8</v>
      </c>
      <c r="F72" s="87">
        <v>5000</v>
      </c>
      <c r="G72" s="99">
        <f t="shared" si="1"/>
        <v>8.5251232198576528</v>
      </c>
      <c r="H72" s="50" t="s">
        <v>40</v>
      </c>
      <c r="I72" s="43" t="s">
        <v>47</v>
      </c>
      <c r="J72" s="37" t="s">
        <v>48</v>
      </c>
      <c r="K72" s="38" t="s">
        <v>49</v>
      </c>
      <c r="L72" s="39">
        <v>586.5017866666667</v>
      </c>
    </row>
    <row r="73" spans="1:12" s="53" customFormat="1" ht="15" customHeight="1" x14ac:dyDescent="0.25">
      <c r="A73" s="31" t="s">
        <v>72</v>
      </c>
      <c r="B73" s="69">
        <v>41716</v>
      </c>
      <c r="C73" s="55" t="s">
        <v>11</v>
      </c>
      <c r="D73" s="49" t="s">
        <v>27</v>
      </c>
      <c r="E73" s="34" t="s">
        <v>46</v>
      </c>
      <c r="F73" s="89">
        <v>5000</v>
      </c>
      <c r="G73" s="99">
        <f t="shared" si="1"/>
        <v>8.5251232198576528</v>
      </c>
      <c r="H73" s="50" t="s">
        <v>41</v>
      </c>
      <c r="I73" s="43" t="s">
        <v>47</v>
      </c>
      <c r="J73" s="37" t="s">
        <v>48</v>
      </c>
      <c r="K73" s="38" t="s">
        <v>49</v>
      </c>
      <c r="L73" s="39">
        <v>586.5017866666667</v>
      </c>
    </row>
    <row r="74" spans="1:12" s="53" customFormat="1" ht="15" customHeight="1" x14ac:dyDescent="0.25">
      <c r="A74" s="31" t="s">
        <v>72</v>
      </c>
      <c r="B74" s="69">
        <v>41698</v>
      </c>
      <c r="C74" s="56" t="s">
        <v>51</v>
      </c>
      <c r="D74" s="35" t="s">
        <v>52</v>
      </c>
      <c r="E74" s="57" t="s">
        <v>8</v>
      </c>
      <c r="F74" s="90">
        <v>1000</v>
      </c>
      <c r="G74" s="99">
        <f t="shared" si="1"/>
        <v>1.7050246439715306</v>
      </c>
      <c r="H74" s="50" t="s">
        <v>53</v>
      </c>
      <c r="I74" s="43" t="s">
        <v>47</v>
      </c>
      <c r="J74" s="37" t="s">
        <v>48</v>
      </c>
      <c r="K74" s="38" t="s">
        <v>49</v>
      </c>
      <c r="L74" s="39">
        <v>586.5017866666667</v>
      </c>
    </row>
    <row r="75" spans="1:12" s="53" customFormat="1" ht="15" customHeight="1" x14ac:dyDescent="0.25">
      <c r="A75" s="31" t="s">
        <v>72</v>
      </c>
      <c r="B75" s="69">
        <v>41699</v>
      </c>
      <c r="C75" s="58" t="s">
        <v>74</v>
      </c>
      <c r="D75" s="59" t="s">
        <v>75</v>
      </c>
      <c r="E75" s="57" t="s">
        <v>9</v>
      </c>
      <c r="F75" s="91">
        <v>500</v>
      </c>
      <c r="G75" s="99">
        <f t="shared" si="1"/>
        <v>0.85251232198576532</v>
      </c>
      <c r="H75" s="60" t="s">
        <v>56</v>
      </c>
      <c r="I75" s="43" t="s">
        <v>47</v>
      </c>
      <c r="J75" s="37" t="s">
        <v>48</v>
      </c>
      <c r="K75" s="38" t="s">
        <v>49</v>
      </c>
      <c r="L75" s="39">
        <v>586.5017866666667</v>
      </c>
    </row>
    <row r="76" spans="1:12" s="53" customFormat="1" ht="15" customHeight="1" x14ac:dyDescent="0.25">
      <c r="A76" s="31" t="s">
        <v>72</v>
      </c>
      <c r="B76" s="69">
        <v>41699</v>
      </c>
      <c r="C76" s="58" t="s">
        <v>76</v>
      </c>
      <c r="D76" s="59" t="s">
        <v>75</v>
      </c>
      <c r="E76" s="57" t="s">
        <v>9</v>
      </c>
      <c r="F76" s="91">
        <v>9889</v>
      </c>
      <c r="G76" s="99">
        <f t="shared" si="1"/>
        <v>16.860988704234465</v>
      </c>
      <c r="H76" s="60" t="s">
        <v>59</v>
      </c>
      <c r="I76" s="43" t="s">
        <v>47</v>
      </c>
      <c r="J76" s="37" t="s">
        <v>48</v>
      </c>
      <c r="K76" s="38" t="s">
        <v>49</v>
      </c>
      <c r="L76" s="39">
        <v>586.5017866666667</v>
      </c>
    </row>
    <row r="77" spans="1:12" s="53" customFormat="1" ht="15" customHeight="1" x14ac:dyDescent="0.25">
      <c r="A77" s="31" t="s">
        <v>72</v>
      </c>
      <c r="B77" s="69">
        <v>41699</v>
      </c>
      <c r="C77" s="61" t="s">
        <v>77</v>
      </c>
      <c r="D77" s="35" t="s">
        <v>75</v>
      </c>
      <c r="E77" s="57" t="s">
        <v>9</v>
      </c>
      <c r="F77" s="83">
        <v>5338</v>
      </c>
      <c r="G77" s="99">
        <f t="shared" si="1"/>
        <v>9.1014215495200297</v>
      </c>
      <c r="H77" s="62" t="s">
        <v>62</v>
      </c>
      <c r="I77" s="43" t="s">
        <v>47</v>
      </c>
      <c r="J77" s="37" t="s">
        <v>48</v>
      </c>
      <c r="K77" s="38" t="s">
        <v>49</v>
      </c>
      <c r="L77" s="39">
        <v>586.5017866666667</v>
      </c>
    </row>
    <row r="78" spans="1:12" s="53" customFormat="1" ht="15" customHeight="1" x14ac:dyDescent="0.25">
      <c r="A78" s="31" t="s">
        <v>72</v>
      </c>
      <c r="B78" s="69">
        <v>41699</v>
      </c>
      <c r="C78" s="58" t="s">
        <v>74</v>
      </c>
      <c r="D78" s="59" t="s">
        <v>75</v>
      </c>
      <c r="E78" s="57" t="s">
        <v>9</v>
      </c>
      <c r="F78" s="91">
        <v>596</v>
      </c>
      <c r="G78" s="99">
        <f t="shared" si="1"/>
        <v>1.0161946878070323</v>
      </c>
      <c r="H78" s="60" t="s">
        <v>64</v>
      </c>
      <c r="I78" s="43" t="s">
        <v>47</v>
      </c>
      <c r="J78" s="37" t="s">
        <v>48</v>
      </c>
      <c r="K78" s="38" t="s">
        <v>49</v>
      </c>
      <c r="L78" s="39">
        <v>586.5017866666667</v>
      </c>
    </row>
    <row r="79" spans="1:12" s="53" customFormat="1" ht="15" customHeight="1" x14ac:dyDescent="0.25">
      <c r="A79" s="31" t="s">
        <v>72</v>
      </c>
      <c r="B79" s="69">
        <v>41699</v>
      </c>
      <c r="C79" s="63" t="s">
        <v>51</v>
      </c>
      <c r="D79" s="35" t="s">
        <v>52</v>
      </c>
      <c r="E79" s="57" t="s">
        <v>8</v>
      </c>
      <c r="F79" s="92">
        <v>1300</v>
      </c>
      <c r="G79" s="99">
        <f t="shared" si="1"/>
        <v>2.21653203716299</v>
      </c>
      <c r="H79" s="50" t="s">
        <v>53</v>
      </c>
      <c r="I79" s="43" t="s">
        <v>47</v>
      </c>
      <c r="J79" s="37" t="s">
        <v>48</v>
      </c>
      <c r="K79" s="38" t="s">
        <v>49</v>
      </c>
      <c r="L79" s="39">
        <v>586.5017866666667</v>
      </c>
    </row>
    <row r="80" spans="1:12" s="53" customFormat="1" ht="15" customHeight="1" x14ac:dyDescent="0.25">
      <c r="A80" s="31" t="s">
        <v>72</v>
      </c>
      <c r="B80" s="69">
        <v>41700</v>
      </c>
      <c r="C80" s="61" t="s">
        <v>51</v>
      </c>
      <c r="D80" s="35" t="s">
        <v>52</v>
      </c>
      <c r="E80" s="57" t="s">
        <v>8</v>
      </c>
      <c r="F80" s="93">
        <v>600</v>
      </c>
      <c r="G80" s="99">
        <f t="shared" si="1"/>
        <v>1.0230147863829184</v>
      </c>
      <c r="H80" s="50" t="s">
        <v>53</v>
      </c>
      <c r="I80" s="43" t="s">
        <v>47</v>
      </c>
      <c r="J80" s="37" t="s">
        <v>48</v>
      </c>
      <c r="K80" s="38" t="s">
        <v>49</v>
      </c>
      <c r="L80" s="39">
        <v>586.5017866666667</v>
      </c>
    </row>
    <row r="81" spans="1:12" s="53" customFormat="1" ht="15" customHeight="1" x14ac:dyDescent="0.25">
      <c r="A81" s="31" t="s">
        <v>72</v>
      </c>
      <c r="B81" s="69">
        <v>41702</v>
      </c>
      <c r="C81" s="61" t="s">
        <v>51</v>
      </c>
      <c r="D81" s="35" t="s">
        <v>52</v>
      </c>
      <c r="E81" s="57" t="s">
        <v>8</v>
      </c>
      <c r="F81" s="93">
        <v>600</v>
      </c>
      <c r="G81" s="99">
        <f t="shared" si="1"/>
        <v>1.0230147863829184</v>
      </c>
      <c r="H81" s="50" t="s">
        <v>53</v>
      </c>
      <c r="I81" s="43" t="s">
        <v>47</v>
      </c>
      <c r="J81" s="37" t="s">
        <v>48</v>
      </c>
      <c r="K81" s="38" t="s">
        <v>49</v>
      </c>
      <c r="L81" s="39">
        <v>586.5017866666667</v>
      </c>
    </row>
    <row r="82" spans="1:12" s="53" customFormat="1" ht="15" customHeight="1" x14ac:dyDescent="0.25">
      <c r="A82" s="31" t="s">
        <v>72</v>
      </c>
      <c r="B82" s="69">
        <v>41703</v>
      </c>
      <c r="C82" s="61" t="s">
        <v>51</v>
      </c>
      <c r="D82" s="35" t="s">
        <v>52</v>
      </c>
      <c r="E82" s="57" t="s">
        <v>8</v>
      </c>
      <c r="F82" s="93">
        <v>1500</v>
      </c>
      <c r="G82" s="99">
        <f t="shared" si="1"/>
        <v>2.5575369659572957</v>
      </c>
      <c r="H82" s="50" t="s">
        <v>53</v>
      </c>
      <c r="I82" s="43" t="s">
        <v>47</v>
      </c>
      <c r="J82" s="37" t="s">
        <v>48</v>
      </c>
      <c r="K82" s="38" t="s">
        <v>49</v>
      </c>
      <c r="L82" s="39">
        <v>586.5017866666667</v>
      </c>
    </row>
    <row r="83" spans="1:12" s="53" customFormat="1" ht="15" customHeight="1" x14ac:dyDescent="0.25">
      <c r="A83" s="31" t="s">
        <v>72</v>
      </c>
      <c r="B83" s="69">
        <v>41704</v>
      </c>
      <c r="C83" s="61" t="s">
        <v>51</v>
      </c>
      <c r="D83" s="35" t="s">
        <v>52</v>
      </c>
      <c r="E83" s="57" t="s">
        <v>8</v>
      </c>
      <c r="F83" s="93">
        <v>1000</v>
      </c>
      <c r="G83" s="99">
        <f t="shared" si="1"/>
        <v>1.7050246439715306</v>
      </c>
      <c r="H83" s="50" t="s">
        <v>53</v>
      </c>
      <c r="I83" s="43" t="s">
        <v>47</v>
      </c>
      <c r="J83" s="37" t="s">
        <v>48</v>
      </c>
      <c r="K83" s="38" t="s">
        <v>49</v>
      </c>
      <c r="L83" s="39">
        <v>586.5017866666667</v>
      </c>
    </row>
    <row r="84" spans="1:12" s="53" customFormat="1" ht="15" customHeight="1" x14ac:dyDescent="0.25">
      <c r="A84" s="31" t="s">
        <v>72</v>
      </c>
      <c r="B84" s="69">
        <v>41705</v>
      </c>
      <c r="C84" s="61" t="s">
        <v>51</v>
      </c>
      <c r="D84" s="35" t="s">
        <v>52</v>
      </c>
      <c r="E84" s="57" t="s">
        <v>8</v>
      </c>
      <c r="F84" s="93">
        <v>600</v>
      </c>
      <c r="G84" s="99">
        <f t="shared" si="1"/>
        <v>1.0230147863829184</v>
      </c>
      <c r="H84" s="50" t="s">
        <v>53</v>
      </c>
      <c r="I84" s="43" t="s">
        <v>47</v>
      </c>
      <c r="J84" s="37" t="s">
        <v>48</v>
      </c>
      <c r="K84" s="38" t="s">
        <v>49</v>
      </c>
      <c r="L84" s="39">
        <v>586.5017866666667</v>
      </c>
    </row>
    <row r="85" spans="1:12" s="53" customFormat="1" ht="15" customHeight="1" x14ac:dyDescent="0.25">
      <c r="A85" s="31" t="s">
        <v>72</v>
      </c>
      <c r="B85" s="69">
        <v>41706</v>
      </c>
      <c r="C85" s="61" t="s">
        <v>51</v>
      </c>
      <c r="D85" s="35" t="s">
        <v>52</v>
      </c>
      <c r="E85" s="57" t="s">
        <v>8</v>
      </c>
      <c r="F85" s="93">
        <v>1200</v>
      </c>
      <c r="G85" s="99">
        <f t="shared" si="1"/>
        <v>2.0460295727658369</v>
      </c>
      <c r="H85" s="50" t="s">
        <v>53</v>
      </c>
      <c r="I85" s="43" t="s">
        <v>47</v>
      </c>
      <c r="J85" s="37" t="s">
        <v>48</v>
      </c>
      <c r="K85" s="38" t="s">
        <v>49</v>
      </c>
      <c r="L85" s="39">
        <v>586.5017866666667</v>
      </c>
    </row>
    <row r="86" spans="1:12" s="53" customFormat="1" ht="15" customHeight="1" x14ac:dyDescent="0.25">
      <c r="A86" s="31" t="s">
        <v>72</v>
      </c>
      <c r="B86" s="69">
        <v>41707</v>
      </c>
      <c r="C86" s="61" t="s">
        <v>51</v>
      </c>
      <c r="D86" s="35" t="s">
        <v>52</v>
      </c>
      <c r="E86" s="57" t="s">
        <v>8</v>
      </c>
      <c r="F86" s="93">
        <v>600</v>
      </c>
      <c r="G86" s="99">
        <f t="shared" si="1"/>
        <v>1.0230147863829184</v>
      </c>
      <c r="H86" s="50" t="s">
        <v>53</v>
      </c>
      <c r="I86" s="43" t="s">
        <v>47</v>
      </c>
      <c r="J86" s="37" t="s">
        <v>48</v>
      </c>
      <c r="K86" s="38" t="s">
        <v>49</v>
      </c>
      <c r="L86" s="39">
        <v>586.5017866666667</v>
      </c>
    </row>
    <row r="87" spans="1:12" s="53" customFormat="1" ht="15" customHeight="1" x14ac:dyDescent="0.25">
      <c r="A87" s="31" t="s">
        <v>72</v>
      </c>
      <c r="B87" s="69">
        <v>41709</v>
      </c>
      <c r="C87" s="64" t="s">
        <v>74</v>
      </c>
      <c r="D87" s="35" t="s">
        <v>75</v>
      </c>
      <c r="E87" s="57" t="s">
        <v>9</v>
      </c>
      <c r="F87" s="94">
        <v>500</v>
      </c>
      <c r="G87" s="99">
        <f t="shared" si="1"/>
        <v>0.85251232198576532</v>
      </c>
      <c r="H87" s="65" t="s">
        <v>67</v>
      </c>
      <c r="I87" s="43" t="s">
        <v>47</v>
      </c>
      <c r="J87" s="37" t="s">
        <v>48</v>
      </c>
      <c r="K87" s="38" t="s">
        <v>49</v>
      </c>
      <c r="L87" s="39">
        <v>586.5017866666667</v>
      </c>
    </row>
    <row r="88" spans="1:12" s="53" customFormat="1" ht="15" customHeight="1" x14ac:dyDescent="0.25">
      <c r="A88" s="31" t="s">
        <v>72</v>
      </c>
      <c r="B88" s="69">
        <v>41709</v>
      </c>
      <c r="C88" s="61" t="s">
        <v>51</v>
      </c>
      <c r="D88" s="35" t="s">
        <v>52</v>
      </c>
      <c r="E88" s="57" t="s">
        <v>8</v>
      </c>
      <c r="F88" s="93">
        <v>1000</v>
      </c>
      <c r="G88" s="99">
        <f t="shared" si="1"/>
        <v>1.7050246439715306</v>
      </c>
      <c r="H88" s="50" t="s">
        <v>53</v>
      </c>
      <c r="I88" s="43" t="s">
        <v>47</v>
      </c>
      <c r="J88" s="37" t="s">
        <v>48</v>
      </c>
      <c r="K88" s="38" t="s">
        <v>49</v>
      </c>
      <c r="L88" s="39">
        <v>586.5017866666667</v>
      </c>
    </row>
    <row r="89" spans="1:12" s="53" customFormat="1" ht="15" customHeight="1" x14ac:dyDescent="0.25">
      <c r="A89" s="31" t="s">
        <v>72</v>
      </c>
      <c r="B89" s="69">
        <v>41710</v>
      </c>
      <c r="C89" s="61" t="s">
        <v>44</v>
      </c>
      <c r="D89" s="35" t="s">
        <v>10</v>
      </c>
      <c r="E89" s="57" t="s">
        <v>8</v>
      </c>
      <c r="F89" s="83">
        <v>300000</v>
      </c>
      <c r="G89" s="99">
        <f t="shared" si="1"/>
        <v>511.50739319145919</v>
      </c>
      <c r="H89" s="65" t="s">
        <v>53</v>
      </c>
      <c r="I89" s="43" t="s">
        <v>47</v>
      </c>
      <c r="J89" s="37" t="s">
        <v>48</v>
      </c>
      <c r="K89" s="38" t="s">
        <v>49</v>
      </c>
      <c r="L89" s="39">
        <v>586.5017866666667</v>
      </c>
    </row>
    <row r="90" spans="1:12" s="53" customFormat="1" ht="15" customHeight="1" x14ac:dyDescent="0.25">
      <c r="A90" s="31" t="s">
        <v>72</v>
      </c>
      <c r="B90" s="69">
        <v>41710</v>
      </c>
      <c r="C90" s="61" t="s">
        <v>51</v>
      </c>
      <c r="D90" s="35" t="s">
        <v>52</v>
      </c>
      <c r="E90" s="57" t="s">
        <v>8</v>
      </c>
      <c r="F90" s="93">
        <v>1000</v>
      </c>
      <c r="G90" s="99">
        <f t="shared" si="1"/>
        <v>1.7050246439715306</v>
      </c>
      <c r="H90" s="50" t="s">
        <v>53</v>
      </c>
      <c r="I90" s="43" t="s">
        <v>47</v>
      </c>
      <c r="J90" s="37" t="s">
        <v>48</v>
      </c>
      <c r="K90" s="38" t="s">
        <v>49</v>
      </c>
      <c r="L90" s="39">
        <v>586.5017866666667</v>
      </c>
    </row>
    <row r="91" spans="1:12" s="53" customFormat="1" ht="15" customHeight="1" x14ac:dyDescent="0.25">
      <c r="A91" s="31" t="s">
        <v>72</v>
      </c>
      <c r="B91" s="69">
        <v>41711</v>
      </c>
      <c r="C91" s="64" t="s">
        <v>74</v>
      </c>
      <c r="D91" s="35" t="s">
        <v>75</v>
      </c>
      <c r="E91" s="57" t="s">
        <v>9</v>
      </c>
      <c r="F91" s="83">
        <v>500</v>
      </c>
      <c r="G91" s="99">
        <f t="shared" si="1"/>
        <v>0.85251232198576532</v>
      </c>
      <c r="H91" s="65" t="s">
        <v>78</v>
      </c>
      <c r="I91" s="43" t="s">
        <v>47</v>
      </c>
      <c r="J91" s="37" t="s">
        <v>48</v>
      </c>
      <c r="K91" s="38" t="s">
        <v>49</v>
      </c>
      <c r="L91" s="39">
        <v>586.5017866666667</v>
      </c>
    </row>
    <row r="92" spans="1:12" s="53" customFormat="1" ht="15" customHeight="1" x14ac:dyDescent="0.25">
      <c r="A92" s="31" t="s">
        <v>72</v>
      </c>
      <c r="B92" s="69">
        <v>41711</v>
      </c>
      <c r="C92" s="61" t="s">
        <v>51</v>
      </c>
      <c r="D92" s="35" t="s">
        <v>52</v>
      </c>
      <c r="E92" s="57" t="s">
        <v>8</v>
      </c>
      <c r="F92" s="93">
        <v>600</v>
      </c>
      <c r="G92" s="99">
        <f t="shared" si="1"/>
        <v>1.0230147863829184</v>
      </c>
      <c r="H92" s="50" t="s">
        <v>53</v>
      </c>
      <c r="I92" s="43" t="s">
        <v>47</v>
      </c>
      <c r="J92" s="37" t="s">
        <v>48</v>
      </c>
      <c r="K92" s="38" t="s">
        <v>49</v>
      </c>
      <c r="L92" s="39">
        <v>586.5017866666667</v>
      </c>
    </row>
    <row r="93" spans="1:12" s="53" customFormat="1" ht="15" customHeight="1" x14ac:dyDescent="0.25">
      <c r="A93" s="31" t="s">
        <v>72</v>
      </c>
      <c r="B93" s="69">
        <v>41712</v>
      </c>
      <c r="C93" s="56" t="s">
        <v>51</v>
      </c>
      <c r="D93" s="35" t="s">
        <v>52</v>
      </c>
      <c r="E93" s="57" t="s">
        <v>8</v>
      </c>
      <c r="F93" s="90">
        <v>600</v>
      </c>
      <c r="G93" s="99">
        <f t="shared" si="1"/>
        <v>1.0230147863829184</v>
      </c>
      <c r="H93" s="50" t="s">
        <v>53</v>
      </c>
      <c r="I93" s="43" t="s">
        <v>47</v>
      </c>
      <c r="J93" s="37" t="s">
        <v>48</v>
      </c>
      <c r="K93" s="38" t="s">
        <v>49</v>
      </c>
      <c r="L93" s="39">
        <v>586.5017866666667</v>
      </c>
    </row>
    <row r="94" spans="1:12" s="53" customFormat="1" ht="15" customHeight="1" x14ac:dyDescent="0.25">
      <c r="A94" s="31" t="s">
        <v>72</v>
      </c>
      <c r="B94" s="69">
        <v>41713</v>
      </c>
      <c r="C94" s="58" t="s">
        <v>79</v>
      </c>
      <c r="D94" s="59" t="s">
        <v>75</v>
      </c>
      <c r="E94" s="57" t="s">
        <v>9</v>
      </c>
      <c r="F94" s="91">
        <v>67403</v>
      </c>
      <c r="G94" s="99">
        <f t="shared" si="1"/>
        <v>114.92377607761308</v>
      </c>
      <c r="H94" s="60" t="s">
        <v>80</v>
      </c>
      <c r="I94" s="43" t="s">
        <v>47</v>
      </c>
      <c r="J94" s="37" t="s">
        <v>48</v>
      </c>
      <c r="K94" s="38" t="s">
        <v>49</v>
      </c>
      <c r="L94" s="39">
        <v>586.5017866666667</v>
      </c>
    </row>
    <row r="95" spans="1:12" s="53" customFormat="1" ht="15" customHeight="1" x14ac:dyDescent="0.25">
      <c r="A95" s="31" t="s">
        <v>72</v>
      </c>
      <c r="B95" s="69">
        <v>41713</v>
      </c>
      <c r="C95" s="58" t="s">
        <v>74</v>
      </c>
      <c r="D95" s="59" t="s">
        <v>75</v>
      </c>
      <c r="E95" s="57" t="s">
        <v>9</v>
      </c>
      <c r="F95" s="91">
        <v>2008</v>
      </c>
      <c r="G95" s="99">
        <f t="shared" si="1"/>
        <v>3.4236894850948336</v>
      </c>
      <c r="H95" s="60" t="s">
        <v>81</v>
      </c>
      <c r="I95" s="43" t="s">
        <v>47</v>
      </c>
      <c r="J95" s="37" t="s">
        <v>48</v>
      </c>
      <c r="K95" s="38" t="s">
        <v>49</v>
      </c>
      <c r="L95" s="39">
        <v>586.5017866666667</v>
      </c>
    </row>
    <row r="96" spans="1:12" s="53" customFormat="1" ht="15" customHeight="1" x14ac:dyDescent="0.25">
      <c r="A96" s="31" t="s">
        <v>72</v>
      </c>
      <c r="B96" s="69">
        <v>41713</v>
      </c>
      <c r="C96" s="66" t="s">
        <v>51</v>
      </c>
      <c r="D96" s="35" t="s">
        <v>52</v>
      </c>
      <c r="E96" s="57" t="s">
        <v>8</v>
      </c>
      <c r="F96" s="95">
        <v>1250</v>
      </c>
      <c r="G96" s="99">
        <f t="shared" si="1"/>
        <v>2.1312808049644132</v>
      </c>
      <c r="H96" s="50" t="s">
        <v>53</v>
      </c>
      <c r="I96" s="43" t="s">
        <v>47</v>
      </c>
      <c r="J96" s="37" t="s">
        <v>48</v>
      </c>
      <c r="K96" s="38" t="s">
        <v>49</v>
      </c>
      <c r="L96" s="39">
        <v>586.5017866666667</v>
      </c>
    </row>
    <row r="97" spans="1:12" s="53" customFormat="1" ht="15" customHeight="1" x14ac:dyDescent="0.25">
      <c r="A97" s="31" t="s">
        <v>72</v>
      </c>
      <c r="B97" s="69">
        <v>41714</v>
      </c>
      <c r="C97" s="67" t="s">
        <v>82</v>
      </c>
      <c r="D97" s="59" t="s">
        <v>75</v>
      </c>
      <c r="E97" s="57" t="s">
        <v>9</v>
      </c>
      <c r="F97" s="91">
        <v>161999</v>
      </c>
      <c r="G97" s="99">
        <f t="shared" si="1"/>
        <v>276.212287298744</v>
      </c>
      <c r="H97" s="60" t="s">
        <v>83</v>
      </c>
      <c r="I97" s="43" t="s">
        <v>47</v>
      </c>
      <c r="J97" s="37" t="s">
        <v>48</v>
      </c>
      <c r="K97" s="38" t="s">
        <v>49</v>
      </c>
      <c r="L97" s="39">
        <v>586.5017866666667</v>
      </c>
    </row>
    <row r="98" spans="1:12" s="53" customFormat="1" ht="15" customHeight="1" x14ac:dyDescent="0.25">
      <c r="A98" s="31" t="s">
        <v>72</v>
      </c>
      <c r="B98" s="69">
        <v>41714</v>
      </c>
      <c r="C98" s="58" t="s">
        <v>74</v>
      </c>
      <c r="D98" s="59" t="s">
        <v>75</v>
      </c>
      <c r="E98" s="57" t="s">
        <v>9</v>
      </c>
      <c r="F98" s="91">
        <v>4827</v>
      </c>
      <c r="G98" s="99">
        <f t="shared" si="1"/>
        <v>8.2301539564505788</v>
      </c>
      <c r="H98" s="60" t="s">
        <v>84</v>
      </c>
      <c r="I98" s="43" t="s">
        <v>47</v>
      </c>
      <c r="J98" s="37" t="s">
        <v>48</v>
      </c>
      <c r="K98" s="38" t="s">
        <v>49</v>
      </c>
      <c r="L98" s="39">
        <v>586.5017866666667</v>
      </c>
    </row>
    <row r="99" spans="1:12" s="53" customFormat="1" ht="15" customHeight="1" x14ac:dyDescent="0.25">
      <c r="A99" s="31" t="s">
        <v>72</v>
      </c>
      <c r="B99" s="69">
        <v>41716</v>
      </c>
      <c r="C99" s="63" t="s">
        <v>51</v>
      </c>
      <c r="D99" s="35" t="s">
        <v>52</v>
      </c>
      <c r="E99" s="57" t="s">
        <v>8</v>
      </c>
      <c r="F99" s="92">
        <v>1250</v>
      </c>
      <c r="G99" s="99">
        <f t="shared" si="1"/>
        <v>2.1312808049644132</v>
      </c>
      <c r="H99" s="50" t="s">
        <v>53</v>
      </c>
      <c r="I99" s="43" t="s">
        <v>47</v>
      </c>
      <c r="J99" s="37" t="s">
        <v>48</v>
      </c>
      <c r="K99" s="38" t="s">
        <v>49</v>
      </c>
      <c r="L99" s="39">
        <v>586.5017866666667</v>
      </c>
    </row>
    <row r="100" spans="1:12" s="53" customFormat="1" ht="15" customHeight="1" x14ac:dyDescent="0.25">
      <c r="A100" s="31" t="s">
        <v>72</v>
      </c>
      <c r="B100" s="69">
        <v>41717</v>
      </c>
      <c r="C100" s="61" t="s">
        <v>51</v>
      </c>
      <c r="D100" s="35" t="s">
        <v>52</v>
      </c>
      <c r="E100" s="57" t="s">
        <v>8</v>
      </c>
      <c r="F100" s="93">
        <v>600</v>
      </c>
      <c r="G100" s="99">
        <f t="shared" si="1"/>
        <v>1.0230147863829184</v>
      </c>
      <c r="H100" s="50" t="s">
        <v>53</v>
      </c>
      <c r="I100" s="43" t="s">
        <v>47</v>
      </c>
      <c r="J100" s="37" t="s">
        <v>48</v>
      </c>
      <c r="K100" s="38" t="s">
        <v>49</v>
      </c>
      <c r="L100" s="39">
        <v>586.5017866666667</v>
      </c>
    </row>
    <row r="101" spans="1:12" s="53" customFormat="1" ht="15" customHeight="1" x14ac:dyDescent="0.25">
      <c r="A101" s="31" t="s">
        <v>72</v>
      </c>
      <c r="B101" s="69">
        <v>41717</v>
      </c>
      <c r="C101" s="61" t="s">
        <v>51</v>
      </c>
      <c r="D101" s="35" t="s">
        <v>52</v>
      </c>
      <c r="E101" s="57" t="s">
        <v>8</v>
      </c>
      <c r="F101" s="93">
        <v>600</v>
      </c>
      <c r="G101" s="99">
        <f t="shared" si="1"/>
        <v>1.0230147863829184</v>
      </c>
      <c r="H101" s="50" t="s">
        <v>53</v>
      </c>
      <c r="I101" s="43" t="s">
        <v>47</v>
      </c>
      <c r="J101" s="37" t="s">
        <v>48</v>
      </c>
      <c r="K101" s="38" t="s">
        <v>49</v>
      </c>
      <c r="L101" s="39">
        <v>586.5017866666667</v>
      </c>
    </row>
    <row r="102" spans="1:12" s="53" customFormat="1" ht="15" customHeight="1" x14ac:dyDescent="0.25">
      <c r="A102" s="31" t="s">
        <v>72</v>
      </c>
      <c r="B102" s="69">
        <v>41718</v>
      </c>
      <c r="C102" s="61" t="s">
        <v>51</v>
      </c>
      <c r="D102" s="35" t="s">
        <v>52</v>
      </c>
      <c r="E102" s="57" t="s">
        <v>8</v>
      </c>
      <c r="F102" s="93">
        <v>1800</v>
      </c>
      <c r="G102" s="99">
        <f t="shared" si="1"/>
        <v>3.0690443591487551</v>
      </c>
      <c r="H102" s="50" t="s">
        <v>53</v>
      </c>
      <c r="I102" s="43" t="s">
        <v>47</v>
      </c>
      <c r="J102" s="37" t="s">
        <v>48</v>
      </c>
      <c r="K102" s="38" t="s">
        <v>49</v>
      </c>
      <c r="L102" s="39">
        <v>586.5017866666667</v>
      </c>
    </row>
    <row r="103" spans="1:12" s="53" customFormat="1" ht="15" customHeight="1" x14ac:dyDescent="0.25">
      <c r="A103" s="31" t="s">
        <v>72</v>
      </c>
      <c r="B103" s="69">
        <v>41719</v>
      </c>
      <c r="C103" s="61" t="s">
        <v>51</v>
      </c>
      <c r="D103" s="35" t="s">
        <v>52</v>
      </c>
      <c r="E103" s="57" t="s">
        <v>8</v>
      </c>
      <c r="F103" s="93">
        <v>500</v>
      </c>
      <c r="G103" s="99">
        <f t="shared" si="1"/>
        <v>0.85251232198576532</v>
      </c>
      <c r="H103" s="50" t="s">
        <v>53</v>
      </c>
      <c r="I103" s="43" t="s">
        <v>47</v>
      </c>
      <c r="J103" s="37" t="s">
        <v>48</v>
      </c>
      <c r="K103" s="38" t="s">
        <v>49</v>
      </c>
      <c r="L103" s="39">
        <v>586.5017866666667</v>
      </c>
    </row>
    <row r="104" spans="1:12" s="53" customFormat="1" ht="15" customHeight="1" x14ac:dyDescent="0.25">
      <c r="A104" s="31" t="s">
        <v>72</v>
      </c>
      <c r="B104" s="69">
        <v>41721</v>
      </c>
      <c r="C104" s="61" t="s">
        <v>51</v>
      </c>
      <c r="D104" s="35" t="s">
        <v>52</v>
      </c>
      <c r="E104" s="57" t="s">
        <v>8</v>
      </c>
      <c r="F104" s="93">
        <v>900</v>
      </c>
      <c r="G104" s="99">
        <f t="shared" si="1"/>
        <v>1.5345221795743775</v>
      </c>
      <c r="H104" s="50" t="s">
        <v>53</v>
      </c>
      <c r="I104" s="43" t="s">
        <v>47</v>
      </c>
      <c r="J104" s="37" t="s">
        <v>48</v>
      </c>
      <c r="K104" s="38" t="s">
        <v>49</v>
      </c>
      <c r="L104" s="39">
        <v>586.5017866666667</v>
      </c>
    </row>
    <row r="105" spans="1:12" s="53" customFormat="1" ht="15" customHeight="1" x14ac:dyDescent="0.25">
      <c r="A105" s="31" t="s">
        <v>72</v>
      </c>
      <c r="B105" s="69">
        <v>41723</v>
      </c>
      <c r="C105" s="61" t="s">
        <v>51</v>
      </c>
      <c r="D105" s="35" t="s">
        <v>52</v>
      </c>
      <c r="E105" s="57" t="s">
        <v>8</v>
      </c>
      <c r="F105" s="93">
        <v>1150</v>
      </c>
      <c r="G105" s="99">
        <f t="shared" si="1"/>
        <v>1.9607783405672603</v>
      </c>
      <c r="H105" s="50" t="s">
        <v>53</v>
      </c>
      <c r="I105" s="43" t="s">
        <v>47</v>
      </c>
      <c r="J105" s="37" t="s">
        <v>48</v>
      </c>
      <c r="K105" s="38" t="s">
        <v>49</v>
      </c>
      <c r="L105" s="39">
        <v>586.5017866666667</v>
      </c>
    </row>
    <row r="106" spans="1:12" s="53" customFormat="1" ht="15" customHeight="1" x14ac:dyDescent="0.25">
      <c r="A106" s="31" t="s">
        <v>72</v>
      </c>
      <c r="B106" s="69">
        <v>41724</v>
      </c>
      <c r="C106" s="61" t="s">
        <v>51</v>
      </c>
      <c r="D106" s="35" t="s">
        <v>52</v>
      </c>
      <c r="E106" s="57" t="s">
        <v>8</v>
      </c>
      <c r="F106" s="93">
        <v>1000</v>
      </c>
      <c r="G106" s="99">
        <f t="shared" si="1"/>
        <v>1.7050246439715306</v>
      </c>
      <c r="H106" s="50" t="s">
        <v>53</v>
      </c>
      <c r="I106" s="43" t="s">
        <v>47</v>
      </c>
      <c r="J106" s="37" t="s">
        <v>48</v>
      </c>
      <c r="K106" s="38" t="s">
        <v>49</v>
      </c>
      <c r="L106" s="39">
        <v>586.5017866666667</v>
      </c>
    </row>
    <row r="107" spans="1:12" s="53" customFormat="1" ht="15" customHeight="1" x14ac:dyDescent="0.25">
      <c r="A107" s="31" t="s">
        <v>72</v>
      </c>
      <c r="B107" s="69">
        <v>41725</v>
      </c>
      <c r="C107" s="56" t="s">
        <v>51</v>
      </c>
      <c r="D107" s="35" t="s">
        <v>52</v>
      </c>
      <c r="E107" s="57" t="s">
        <v>8</v>
      </c>
      <c r="F107" s="90">
        <v>1800</v>
      </c>
      <c r="G107" s="99">
        <f t="shared" si="1"/>
        <v>3.0690443591487551</v>
      </c>
      <c r="H107" s="50" t="s">
        <v>53</v>
      </c>
      <c r="I107" s="43" t="s">
        <v>47</v>
      </c>
      <c r="J107" s="37" t="s">
        <v>48</v>
      </c>
      <c r="K107" s="38" t="s">
        <v>49</v>
      </c>
      <c r="L107" s="39">
        <v>586.5017866666667</v>
      </c>
    </row>
    <row r="108" spans="1:12" s="53" customFormat="1" ht="15" customHeight="1" x14ac:dyDescent="0.25">
      <c r="A108" s="31" t="s">
        <v>72</v>
      </c>
      <c r="B108" s="69">
        <v>41725</v>
      </c>
      <c r="C108" s="67" t="s">
        <v>85</v>
      </c>
      <c r="D108" s="59" t="s">
        <v>75</v>
      </c>
      <c r="E108" s="57" t="s">
        <v>9</v>
      </c>
      <c r="F108" s="91">
        <v>500</v>
      </c>
      <c r="G108" s="99">
        <f t="shared" si="1"/>
        <v>0.85251232198576532</v>
      </c>
      <c r="H108" s="60" t="s">
        <v>86</v>
      </c>
      <c r="I108" s="43" t="s">
        <v>47</v>
      </c>
      <c r="J108" s="37" t="s">
        <v>48</v>
      </c>
      <c r="K108" s="38" t="s">
        <v>49</v>
      </c>
      <c r="L108" s="39">
        <v>586.5017866666667</v>
      </c>
    </row>
    <row r="109" spans="1:12" s="53" customFormat="1" ht="15" customHeight="1" x14ac:dyDescent="0.25">
      <c r="A109" s="31" t="s">
        <v>72</v>
      </c>
      <c r="B109" s="69">
        <v>41726</v>
      </c>
      <c r="C109" s="67" t="s">
        <v>87</v>
      </c>
      <c r="D109" s="59" t="s">
        <v>75</v>
      </c>
      <c r="E109" s="57" t="s">
        <v>9</v>
      </c>
      <c r="F109" s="91">
        <v>10185</v>
      </c>
      <c r="G109" s="99">
        <f t="shared" si="1"/>
        <v>17.36567599885004</v>
      </c>
      <c r="H109" s="60" t="s">
        <v>88</v>
      </c>
      <c r="I109" s="43" t="s">
        <v>47</v>
      </c>
      <c r="J109" s="37" t="s">
        <v>48</v>
      </c>
      <c r="K109" s="38" t="s">
        <v>49</v>
      </c>
      <c r="L109" s="39">
        <v>586.5017866666667</v>
      </c>
    </row>
    <row r="110" spans="1:12" s="53" customFormat="1" ht="15" customHeight="1" x14ac:dyDescent="0.25">
      <c r="A110" s="31" t="s">
        <v>72</v>
      </c>
      <c r="B110" s="69">
        <v>41727</v>
      </c>
      <c r="C110" s="61" t="s">
        <v>74</v>
      </c>
      <c r="D110" s="35" t="s">
        <v>75</v>
      </c>
      <c r="E110" s="57" t="s">
        <v>9</v>
      </c>
      <c r="F110" s="83">
        <v>596</v>
      </c>
      <c r="G110" s="99">
        <f t="shared" si="1"/>
        <v>1.0161946878070323</v>
      </c>
      <c r="H110" s="65" t="s">
        <v>89</v>
      </c>
      <c r="I110" s="43" t="s">
        <v>47</v>
      </c>
      <c r="J110" s="37" t="s">
        <v>48</v>
      </c>
      <c r="K110" s="38" t="s">
        <v>49</v>
      </c>
      <c r="L110" s="39">
        <v>586.5017866666667</v>
      </c>
    </row>
    <row r="111" spans="1:12" s="53" customFormat="1" ht="15" customHeight="1" x14ac:dyDescent="0.25">
      <c r="A111" s="31" t="s">
        <v>72</v>
      </c>
      <c r="B111" s="69">
        <v>41726</v>
      </c>
      <c r="C111" s="63" t="s">
        <v>51</v>
      </c>
      <c r="D111" s="35" t="s">
        <v>52</v>
      </c>
      <c r="E111" s="57" t="s">
        <v>8</v>
      </c>
      <c r="F111" s="96">
        <v>600</v>
      </c>
      <c r="G111" s="99">
        <f t="shared" si="1"/>
        <v>1.0230147863829184</v>
      </c>
      <c r="H111" s="65" t="s">
        <v>53</v>
      </c>
      <c r="I111" s="54" t="s">
        <v>47</v>
      </c>
      <c r="J111" s="37" t="s">
        <v>48</v>
      </c>
      <c r="K111" s="38" t="s">
        <v>49</v>
      </c>
      <c r="L111" s="39">
        <v>586.5017866666667</v>
      </c>
    </row>
    <row r="112" spans="1:12" s="53" customFormat="1" ht="15" customHeight="1" x14ac:dyDescent="0.25">
      <c r="A112" s="31" t="s">
        <v>90</v>
      </c>
      <c r="B112" s="71">
        <v>41732</v>
      </c>
      <c r="C112" s="32" t="s">
        <v>11</v>
      </c>
      <c r="D112" s="33" t="s">
        <v>27</v>
      </c>
      <c r="E112" s="34" t="s">
        <v>46</v>
      </c>
      <c r="F112" s="87">
        <v>2500</v>
      </c>
      <c r="G112" s="99">
        <f t="shared" si="1"/>
        <v>4.2625616099288264</v>
      </c>
      <c r="H112" s="50" t="s">
        <v>35</v>
      </c>
      <c r="I112" s="43" t="s">
        <v>47</v>
      </c>
      <c r="J112" s="37" t="s">
        <v>48</v>
      </c>
      <c r="K112" s="38" t="s">
        <v>49</v>
      </c>
      <c r="L112" s="39">
        <v>586.5017866666667</v>
      </c>
    </row>
    <row r="113" spans="1:12" s="53" customFormat="1" ht="15" customHeight="1" x14ac:dyDescent="0.25">
      <c r="A113" s="31" t="s">
        <v>90</v>
      </c>
      <c r="B113" s="69">
        <v>41732</v>
      </c>
      <c r="C113" s="32" t="s">
        <v>11</v>
      </c>
      <c r="D113" s="33" t="s">
        <v>27</v>
      </c>
      <c r="E113" s="34" t="s">
        <v>46</v>
      </c>
      <c r="F113" s="87">
        <v>2500</v>
      </c>
      <c r="G113" s="99">
        <f t="shared" si="1"/>
        <v>4.2625616099288264</v>
      </c>
      <c r="H113" s="50" t="s">
        <v>36</v>
      </c>
      <c r="I113" s="43" t="s">
        <v>47</v>
      </c>
      <c r="J113" s="37" t="s">
        <v>48</v>
      </c>
      <c r="K113" s="38" t="s">
        <v>49</v>
      </c>
      <c r="L113" s="39">
        <v>586.5017866666667</v>
      </c>
    </row>
    <row r="114" spans="1:12" s="53" customFormat="1" ht="15" customHeight="1" x14ac:dyDescent="0.25">
      <c r="A114" s="31" t="s">
        <v>90</v>
      </c>
      <c r="B114" s="69">
        <v>41732</v>
      </c>
      <c r="C114" s="32" t="s">
        <v>11</v>
      </c>
      <c r="D114" s="33" t="s">
        <v>27</v>
      </c>
      <c r="E114" s="34" t="s">
        <v>8</v>
      </c>
      <c r="F114" s="87">
        <v>5000</v>
      </c>
      <c r="G114" s="99">
        <f t="shared" si="1"/>
        <v>8.5251232198576528</v>
      </c>
      <c r="H114" s="50" t="s">
        <v>37</v>
      </c>
      <c r="I114" s="43" t="s">
        <v>47</v>
      </c>
      <c r="J114" s="37" t="s">
        <v>48</v>
      </c>
      <c r="K114" s="38" t="s">
        <v>49</v>
      </c>
      <c r="L114" s="39">
        <v>586.5017866666667</v>
      </c>
    </row>
    <row r="115" spans="1:12" s="53" customFormat="1" ht="15" customHeight="1" x14ac:dyDescent="0.25">
      <c r="A115" s="31" t="s">
        <v>90</v>
      </c>
      <c r="B115" s="69">
        <v>41732</v>
      </c>
      <c r="C115" s="55" t="s">
        <v>91</v>
      </c>
      <c r="D115" s="49" t="s">
        <v>70</v>
      </c>
      <c r="E115" s="34" t="s">
        <v>8</v>
      </c>
      <c r="F115" s="89">
        <v>10000</v>
      </c>
      <c r="G115" s="99">
        <f t="shared" si="1"/>
        <v>17.050246439715306</v>
      </c>
      <c r="H115" s="50" t="s">
        <v>38</v>
      </c>
      <c r="I115" s="43" t="s">
        <v>47</v>
      </c>
      <c r="J115" s="37" t="s">
        <v>48</v>
      </c>
      <c r="K115" s="38" t="s">
        <v>49</v>
      </c>
      <c r="L115" s="39">
        <v>586.5017866666667</v>
      </c>
    </row>
    <row r="116" spans="1:12" s="53" customFormat="1" ht="15" customHeight="1" x14ac:dyDescent="0.25">
      <c r="A116" s="31" t="s">
        <v>90</v>
      </c>
      <c r="B116" s="69">
        <v>41740</v>
      </c>
      <c r="C116" s="32" t="s">
        <v>11</v>
      </c>
      <c r="D116" s="33" t="s">
        <v>27</v>
      </c>
      <c r="E116" s="34" t="s">
        <v>46</v>
      </c>
      <c r="F116" s="87">
        <v>2500</v>
      </c>
      <c r="G116" s="99">
        <f t="shared" si="1"/>
        <v>4.2625616099288264</v>
      </c>
      <c r="H116" s="50" t="s">
        <v>50</v>
      </c>
      <c r="I116" s="43" t="s">
        <v>47</v>
      </c>
      <c r="J116" s="37" t="s">
        <v>48</v>
      </c>
      <c r="K116" s="38" t="s">
        <v>49</v>
      </c>
      <c r="L116" s="39">
        <v>586.5017866666667</v>
      </c>
    </row>
    <row r="117" spans="1:12" s="53" customFormat="1" ht="15" customHeight="1" x14ac:dyDescent="0.25">
      <c r="A117" s="31" t="s">
        <v>90</v>
      </c>
      <c r="B117" s="69">
        <v>41740</v>
      </c>
      <c r="C117" s="32" t="s">
        <v>11</v>
      </c>
      <c r="D117" s="33" t="s">
        <v>27</v>
      </c>
      <c r="E117" s="34" t="s">
        <v>8</v>
      </c>
      <c r="F117" s="87">
        <v>5000</v>
      </c>
      <c r="G117" s="99">
        <f t="shared" si="1"/>
        <v>8.5251232198576528</v>
      </c>
      <c r="H117" s="50" t="s">
        <v>39</v>
      </c>
      <c r="I117" s="43" t="s">
        <v>47</v>
      </c>
      <c r="J117" s="37" t="s">
        <v>48</v>
      </c>
      <c r="K117" s="38" t="s">
        <v>49</v>
      </c>
      <c r="L117" s="39">
        <v>586.5017866666667</v>
      </c>
    </row>
    <row r="118" spans="1:12" s="53" customFormat="1" ht="15" customHeight="1" x14ac:dyDescent="0.25">
      <c r="A118" s="31" t="s">
        <v>90</v>
      </c>
      <c r="B118" s="69">
        <v>41744</v>
      </c>
      <c r="C118" s="32" t="s">
        <v>11</v>
      </c>
      <c r="D118" s="33" t="s">
        <v>27</v>
      </c>
      <c r="E118" s="34" t="s">
        <v>46</v>
      </c>
      <c r="F118" s="87">
        <v>2500</v>
      </c>
      <c r="G118" s="99">
        <f t="shared" si="1"/>
        <v>4.2625616099288264</v>
      </c>
      <c r="H118" s="50" t="s">
        <v>40</v>
      </c>
      <c r="I118" s="43" t="s">
        <v>47</v>
      </c>
      <c r="J118" s="37" t="s">
        <v>48</v>
      </c>
      <c r="K118" s="38" t="s">
        <v>49</v>
      </c>
      <c r="L118" s="39">
        <v>586.5017866666667</v>
      </c>
    </row>
    <row r="119" spans="1:12" s="53" customFormat="1" ht="15" customHeight="1" x14ac:dyDescent="0.25">
      <c r="A119" s="31" t="s">
        <v>90</v>
      </c>
      <c r="B119" s="69">
        <v>41752</v>
      </c>
      <c r="C119" s="32" t="s">
        <v>11</v>
      </c>
      <c r="D119" s="33" t="s">
        <v>27</v>
      </c>
      <c r="E119" s="34" t="s">
        <v>46</v>
      </c>
      <c r="F119" s="88">
        <v>2500</v>
      </c>
      <c r="G119" s="99">
        <f t="shared" si="1"/>
        <v>4.2625616099288264</v>
      </c>
      <c r="H119" s="50" t="s">
        <v>41</v>
      </c>
      <c r="I119" s="43" t="s">
        <v>47</v>
      </c>
      <c r="J119" s="37" t="s">
        <v>48</v>
      </c>
      <c r="K119" s="38" t="s">
        <v>49</v>
      </c>
      <c r="L119" s="39">
        <v>586.5017866666667</v>
      </c>
    </row>
    <row r="120" spans="1:12" s="53" customFormat="1" ht="15" customHeight="1" x14ac:dyDescent="0.25">
      <c r="A120" s="31" t="s">
        <v>90</v>
      </c>
      <c r="B120" s="69">
        <v>41752</v>
      </c>
      <c r="C120" s="32" t="s">
        <v>11</v>
      </c>
      <c r="D120" s="33" t="s">
        <v>27</v>
      </c>
      <c r="E120" s="34" t="s">
        <v>8</v>
      </c>
      <c r="F120" s="87">
        <v>5000</v>
      </c>
      <c r="G120" s="99">
        <f t="shared" si="1"/>
        <v>8.5251232198576528</v>
      </c>
      <c r="H120" s="50" t="s">
        <v>42</v>
      </c>
      <c r="I120" s="43" t="s">
        <v>47</v>
      </c>
      <c r="J120" s="37" t="s">
        <v>48</v>
      </c>
      <c r="K120" s="38" t="s">
        <v>49</v>
      </c>
      <c r="L120" s="39">
        <v>586.5017866666667</v>
      </c>
    </row>
    <row r="121" spans="1:12" s="53" customFormat="1" ht="15" customHeight="1" x14ac:dyDescent="0.25">
      <c r="A121" s="31" t="s">
        <v>90</v>
      </c>
      <c r="B121" s="69">
        <v>41758</v>
      </c>
      <c r="C121" s="32" t="s">
        <v>11</v>
      </c>
      <c r="D121" s="33" t="s">
        <v>27</v>
      </c>
      <c r="E121" s="34" t="s">
        <v>46</v>
      </c>
      <c r="F121" s="87">
        <v>2500</v>
      </c>
      <c r="G121" s="99">
        <f t="shared" si="1"/>
        <v>4.2625616099288264</v>
      </c>
      <c r="H121" s="50" t="s">
        <v>43</v>
      </c>
      <c r="I121" s="43" t="s">
        <v>47</v>
      </c>
      <c r="J121" s="37" t="s">
        <v>48</v>
      </c>
      <c r="K121" s="38" t="s">
        <v>49</v>
      </c>
      <c r="L121" s="39">
        <v>586.5017866666667</v>
      </c>
    </row>
    <row r="122" spans="1:12" s="53" customFormat="1" ht="15" customHeight="1" x14ac:dyDescent="0.25">
      <c r="A122" s="31" t="s">
        <v>90</v>
      </c>
      <c r="B122" s="69">
        <v>41730</v>
      </c>
      <c r="C122" s="32" t="s">
        <v>51</v>
      </c>
      <c r="D122" s="33" t="s">
        <v>52</v>
      </c>
      <c r="E122" s="34" t="s">
        <v>8</v>
      </c>
      <c r="F122" s="87">
        <v>500</v>
      </c>
      <c r="G122" s="99">
        <f t="shared" si="1"/>
        <v>0.85251232198576532</v>
      </c>
      <c r="H122" s="50" t="s">
        <v>53</v>
      </c>
      <c r="I122" s="43" t="s">
        <v>47</v>
      </c>
      <c r="J122" s="37" t="s">
        <v>48</v>
      </c>
      <c r="K122" s="38" t="s">
        <v>49</v>
      </c>
      <c r="L122" s="39">
        <v>586.5017866666667</v>
      </c>
    </row>
    <row r="123" spans="1:12" s="53" customFormat="1" ht="15" customHeight="1" x14ac:dyDescent="0.25">
      <c r="A123" s="31" t="s">
        <v>90</v>
      </c>
      <c r="B123" s="69">
        <v>41731</v>
      </c>
      <c r="C123" s="32" t="s">
        <v>51</v>
      </c>
      <c r="D123" s="33" t="s">
        <v>52</v>
      </c>
      <c r="E123" s="34" t="s">
        <v>8</v>
      </c>
      <c r="F123" s="87">
        <v>500</v>
      </c>
      <c r="G123" s="99">
        <f t="shared" si="1"/>
        <v>0.85251232198576532</v>
      </c>
      <c r="H123" s="50" t="s">
        <v>53</v>
      </c>
      <c r="I123" s="43" t="s">
        <v>47</v>
      </c>
      <c r="J123" s="37" t="s">
        <v>48</v>
      </c>
      <c r="K123" s="38" t="s">
        <v>49</v>
      </c>
      <c r="L123" s="39">
        <v>586.5017866666667</v>
      </c>
    </row>
    <row r="124" spans="1:12" s="53" customFormat="1" ht="15" customHeight="1" x14ac:dyDescent="0.25">
      <c r="A124" s="31" t="s">
        <v>90</v>
      </c>
      <c r="B124" s="69">
        <v>41732</v>
      </c>
      <c r="C124" s="32" t="s">
        <v>51</v>
      </c>
      <c r="D124" s="33" t="s">
        <v>52</v>
      </c>
      <c r="E124" s="34" t="s">
        <v>8</v>
      </c>
      <c r="F124" s="87">
        <v>1200</v>
      </c>
      <c r="G124" s="99">
        <f t="shared" si="1"/>
        <v>2.0460295727658369</v>
      </c>
      <c r="H124" s="50" t="s">
        <v>53</v>
      </c>
      <c r="I124" s="43" t="s">
        <v>47</v>
      </c>
      <c r="J124" s="37" t="s">
        <v>48</v>
      </c>
      <c r="K124" s="38" t="s">
        <v>49</v>
      </c>
      <c r="L124" s="39">
        <v>586.5017866666667</v>
      </c>
    </row>
    <row r="125" spans="1:12" s="53" customFormat="1" ht="15" customHeight="1" x14ac:dyDescent="0.25">
      <c r="A125" s="31" t="s">
        <v>90</v>
      </c>
      <c r="B125" s="69">
        <v>41733</v>
      </c>
      <c r="C125" s="55" t="s">
        <v>92</v>
      </c>
      <c r="D125" s="49" t="s">
        <v>93</v>
      </c>
      <c r="E125" s="34" t="s">
        <v>6</v>
      </c>
      <c r="F125" s="89">
        <v>8000</v>
      </c>
      <c r="G125" s="99">
        <f t="shared" si="1"/>
        <v>13.640197151772245</v>
      </c>
      <c r="H125" s="50" t="s">
        <v>56</v>
      </c>
      <c r="I125" s="43" t="s">
        <v>47</v>
      </c>
      <c r="J125" s="37" t="s">
        <v>48</v>
      </c>
      <c r="K125" s="38" t="s">
        <v>49</v>
      </c>
      <c r="L125" s="39">
        <v>586.5017866666667</v>
      </c>
    </row>
    <row r="126" spans="1:12" s="53" customFormat="1" ht="15" customHeight="1" x14ac:dyDescent="0.25">
      <c r="A126" s="31" t="s">
        <v>90</v>
      </c>
      <c r="B126" s="69">
        <v>41733</v>
      </c>
      <c r="C126" s="32" t="s">
        <v>94</v>
      </c>
      <c r="D126" s="49" t="s">
        <v>93</v>
      </c>
      <c r="E126" s="34" t="s">
        <v>6</v>
      </c>
      <c r="F126" s="87">
        <v>2250</v>
      </c>
      <c r="G126" s="99">
        <f t="shared" si="1"/>
        <v>3.8363054489359438</v>
      </c>
      <c r="H126" s="50" t="s">
        <v>56</v>
      </c>
      <c r="I126" s="43" t="s">
        <v>47</v>
      </c>
      <c r="J126" s="37" t="s">
        <v>48</v>
      </c>
      <c r="K126" s="38" t="s">
        <v>49</v>
      </c>
      <c r="L126" s="39">
        <v>586.5017866666667</v>
      </c>
    </row>
    <row r="127" spans="1:12" s="53" customFormat="1" ht="15" customHeight="1" x14ac:dyDescent="0.25">
      <c r="A127" s="31" t="s">
        <v>90</v>
      </c>
      <c r="B127" s="69">
        <v>41733</v>
      </c>
      <c r="C127" s="32" t="s">
        <v>95</v>
      </c>
      <c r="D127" s="49" t="s">
        <v>93</v>
      </c>
      <c r="E127" s="34" t="s">
        <v>6</v>
      </c>
      <c r="F127" s="87">
        <v>6000</v>
      </c>
      <c r="G127" s="99">
        <f t="shared" si="1"/>
        <v>10.230147863829183</v>
      </c>
      <c r="H127" s="50" t="s">
        <v>56</v>
      </c>
      <c r="I127" s="43" t="s">
        <v>47</v>
      </c>
      <c r="J127" s="37" t="s">
        <v>48</v>
      </c>
      <c r="K127" s="38" t="s">
        <v>49</v>
      </c>
      <c r="L127" s="39">
        <v>586.5017866666667</v>
      </c>
    </row>
    <row r="128" spans="1:12" s="53" customFormat="1" ht="15" customHeight="1" x14ac:dyDescent="0.25">
      <c r="A128" s="31" t="s">
        <v>90</v>
      </c>
      <c r="B128" s="69">
        <v>41733</v>
      </c>
      <c r="C128" s="32" t="s">
        <v>51</v>
      </c>
      <c r="D128" s="33" t="s">
        <v>52</v>
      </c>
      <c r="E128" s="34" t="s">
        <v>8</v>
      </c>
      <c r="F128" s="87">
        <v>1600</v>
      </c>
      <c r="G128" s="99">
        <f t="shared" si="1"/>
        <v>2.7280394303544488</v>
      </c>
      <c r="H128" s="50" t="s">
        <v>53</v>
      </c>
      <c r="I128" s="43" t="s">
        <v>47</v>
      </c>
      <c r="J128" s="37" t="s">
        <v>48</v>
      </c>
      <c r="K128" s="38" t="s">
        <v>49</v>
      </c>
      <c r="L128" s="39">
        <v>586.5017866666667</v>
      </c>
    </row>
    <row r="129" spans="1:12" s="53" customFormat="1" ht="15" customHeight="1" x14ac:dyDescent="0.25">
      <c r="A129" s="31" t="s">
        <v>90</v>
      </c>
      <c r="B129" s="69">
        <v>41734</v>
      </c>
      <c r="C129" s="32" t="s">
        <v>51</v>
      </c>
      <c r="D129" s="33" t="s">
        <v>52</v>
      </c>
      <c r="E129" s="34" t="s">
        <v>8</v>
      </c>
      <c r="F129" s="88">
        <v>1000</v>
      </c>
      <c r="G129" s="99">
        <f t="shared" si="1"/>
        <v>1.7050246439715306</v>
      </c>
      <c r="H129" s="50" t="s">
        <v>53</v>
      </c>
      <c r="I129" s="36" t="s">
        <v>47</v>
      </c>
      <c r="J129" s="37" t="s">
        <v>48</v>
      </c>
      <c r="K129" s="38" t="s">
        <v>49</v>
      </c>
      <c r="L129" s="39">
        <v>586.5017866666667</v>
      </c>
    </row>
    <row r="130" spans="1:12" s="53" customFormat="1" ht="15" customHeight="1" x14ac:dyDescent="0.25">
      <c r="A130" s="31" t="s">
        <v>90</v>
      </c>
      <c r="B130" s="69">
        <v>41735</v>
      </c>
      <c r="C130" s="32" t="s">
        <v>51</v>
      </c>
      <c r="D130" s="33" t="s">
        <v>52</v>
      </c>
      <c r="E130" s="34" t="s">
        <v>8</v>
      </c>
      <c r="F130" s="87">
        <v>600</v>
      </c>
      <c r="G130" s="99">
        <f t="shared" si="1"/>
        <v>1.0230147863829184</v>
      </c>
      <c r="H130" s="50" t="s">
        <v>53</v>
      </c>
      <c r="I130" s="43" t="s">
        <v>47</v>
      </c>
      <c r="J130" s="37" t="s">
        <v>48</v>
      </c>
      <c r="K130" s="38" t="s">
        <v>49</v>
      </c>
      <c r="L130" s="39">
        <v>586.5017866666667</v>
      </c>
    </row>
    <row r="131" spans="1:12" s="53" customFormat="1" ht="15" customHeight="1" x14ac:dyDescent="0.25">
      <c r="A131" s="31" t="s">
        <v>90</v>
      </c>
      <c r="B131" s="69">
        <v>41737</v>
      </c>
      <c r="C131" s="32" t="s">
        <v>51</v>
      </c>
      <c r="D131" s="33" t="s">
        <v>52</v>
      </c>
      <c r="E131" s="34" t="s">
        <v>8</v>
      </c>
      <c r="F131" s="87">
        <v>1100</v>
      </c>
      <c r="G131" s="99">
        <f t="shared" ref="G131:G194" si="2">F131/L131</f>
        <v>1.8755271083686837</v>
      </c>
      <c r="H131" s="50" t="s">
        <v>53</v>
      </c>
      <c r="I131" s="47" t="s">
        <v>47</v>
      </c>
      <c r="J131" s="37" t="s">
        <v>48</v>
      </c>
      <c r="K131" s="38" t="s">
        <v>49</v>
      </c>
      <c r="L131" s="39">
        <v>586.5017866666667</v>
      </c>
    </row>
    <row r="132" spans="1:12" s="53" customFormat="1" ht="15" customHeight="1" x14ac:dyDescent="0.25">
      <c r="A132" s="31" t="s">
        <v>90</v>
      </c>
      <c r="B132" s="69">
        <v>41738</v>
      </c>
      <c r="C132" s="32" t="s">
        <v>44</v>
      </c>
      <c r="D132" s="33" t="s">
        <v>10</v>
      </c>
      <c r="E132" s="34" t="s">
        <v>8</v>
      </c>
      <c r="F132" s="87">
        <v>300000</v>
      </c>
      <c r="G132" s="99">
        <f t="shared" si="2"/>
        <v>511.50739319145919</v>
      </c>
      <c r="H132" s="50" t="s">
        <v>53</v>
      </c>
      <c r="I132" s="43" t="s">
        <v>47</v>
      </c>
      <c r="J132" s="37" t="s">
        <v>48</v>
      </c>
      <c r="K132" s="38" t="s">
        <v>49</v>
      </c>
      <c r="L132" s="39">
        <v>586.5017866666667</v>
      </c>
    </row>
    <row r="133" spans="1:12" s="53" customFormat="1" ht="15" customHeight="1" x14ac:dyDescent="0.25">
      <c r="A133" s="31" t="s">
        <v>90</v>
      </c>
      <c r="B133" s="69">
        <v>41738</v>
      </c>
      <c r="C133" s="32" t="s">
        <v>51</v>
      </c>
      <c r="D133" s="33" t="s">
        <v>52</v>
      </c>
      <c r="E133" s="34" t="s">
        <v>8</v>
      </c>
      <c r="F133" s="87">
        <v>1000</v>
      </c>
      <c r="G133" s="99">
        <f t="shared" si="2"/>
        <v>1.7050246439715306</v>
      </c>
      <c r="H133" s="50" t="s">
        <v>53</v>
      </c>
      <c r="I133" s="43" t="s">
        <v>47</v>
      </c>
      <c r="J133" s="37" t="s">
        <v>48</v>
      </c>
      <c r="K133" s="38" t="s">
        <v>49</v>
      </c>
      <c r="L133" s="39">
        <v>586.5017866666667</v>
      </c>
    </row>
    <row r="134" spans="1:12" s="53" customFormat="1" ht="15" customHeight="1" x14ac:dyDescent="0.25">
      <c r="A134" s="31" t="s">
        <v>90</v>
      </c>
      <c r="B134" s="69">
        <v>41739</v>
      </c>
      <c r="C134" s="32" t="s">
        <v>51</v>
      </c>
      <c r="D134" s="33" t="s">
        <v>52</v>
      </c>
      <c r="E134" s="34" t="s">
        <v>8</v>
      </c>
      <c r="F134" s="87">
        <v>1600</v>
      </c>
      <c r="G134" s="99">
        <f t="shared" si="2"/>
        <v>2.7280394303544488</v>
      </c>
      <c r="H134" s="50" t="s">
        <v>53</v>
      </c>
      <c r="I134" s="43" t="s">
        <v>47</v>
      </c>
      <c r="J134" s="37" t="s">
        <v>48</v>
      </c>
      <c r="K134" s="38" t="s">
        <v>49</v>
      </c>
      <c r="L134" s="39">
        <v>586.5017866666667</v>
      </c>
    </row>
    <row r="135" spans="1:12" s="53" customFormat="1" ht="15" customHeight="1" x14ac:dyDescent="0.25">
      <c r="A135" s="31" t="s">
        <v>90</v>
      </c>
      <c r="B135" s="69">
        <v>41740</v>
      </c>
      <c r="C135" s="32" t="s">
        <v>51</v>
      </c>
      <c r="D135" s="33" t="s">
        <v>52</v>
      </c>
      <c r="E135" s="34" t="s">
        <v>8</v>
      </c>
      <c r="F135" s="87">
        <v>500</v>
      </c>
      <c r="G135" s="99">
        <f t="shared" si="2"/>
        <v>0.85251232198576532</v>
      </c>
      <c r="H135" s="50" t="s">
        <v>53</v>
      </c>
      <c r="I135" s="43" t="s">
        <v>47</v>
      </c>
      <c r="J135" s="37" t="s">
        <v>48</v>
      </c>
      <c r="K135" s="38" t="s">
        <v>49</v>
      </c>
      <c r="L135" s="39">
        <v>586.5017866666667</v>
      </c>
    </row>
    <row r="136" spans="1:12" s="53" customFormat="1" ht="15" customHeight="1" x14ac:dyDescent="0.25">
      <c r="A136" s="31" t="s">
        <v>90</v>
      </c>
      <c r="B136" s="69">
        <v>41741</v>
      </c>
      <c r="C136" s="32" t="s">
        <v>51</v>
      </c>
      <c r="D136" s="33" t="s">
        <v>52</v>
      </c>
      <c r="E136" s="34" t="s">
        <v>8</v>
      </c>
      <c r="F136" s="87">
        <v>600</v>
      </c>
      <c r="G136" s="99">
        <f t="shared" si="2"/>
        <v>1.0230147863829184</v>
      </c>
      <c r="H136" s="50" t="s">
        <v>53</v>
      </c>
      <c r="I136" s="43" t="s">
        <v>47</v>
      </c>
      <c r="J136" s="37" t="s">
        <v>48</v>
      </c>
      <c r="K136" s="38" t="s">
        <v>49</v>
      </c>
      <c r="L136" s="39">
        <v>586.5017866666667</v>
      </c>
    </row>
    <row r="137" spans="1:12" s="53" customFormat="1" ht="15" customHeight="1" x14ac:dyDescent="0.25">
      <c r="A137" s="31" t="s">
        <v>90</v>
      </c>
      <c r="B137" s="69">
        <v>41742</v>
      </c>
      <c r="C137" s="32" t="s">
        <v>51</v>
      </c>
      <c r="D137" s="33" t="s">
        <v>52</v>
      </c>
      <c r="E137" s="34" t="s">
        <v>8</v>
      </c>
      <c r="F137" s="88">
        <v>1000</v>
      </c>
      <c r="G137" s="99">
        <f t="shared" si="2"/>
        <v>1.7050246439715306</v>
      </c>
      <c r="H137" s="50" t="s">
        <v>53</v>
      </c>
      <c r="I137" s="43" t="s">
        <v>47</v>
      </c>
      <c r="J137" s="37" t="s">
        <v>48</v>
      </c>
      <c r="K137" s="38" t="s">
        <v>49</v>
      </c>
      <c r="L137" s="39">
        <v>586.5017866666667</v>
      </c>
    </row>
    <row r="138" spans="1:12" s="53" customFormat="1" ht="15" customHeight="1" x14ac:dyDescent="0.25">
      <c r="A138" s="31" t="s">
        <v>90</v>
      </c>
      <c r="B138" s="69">
        <v>41744</v>
      </c>
      <c r="C138" s="32" t="s">
        <v>51</v>
      </c>
      <c r="D138" s="33" t="s">
        <v>52</v>
      </c>
      <c r="E138" s="34" t="s">
        <v>8</v>
      </c>
      <c r="F138" s="88">
        <v>1000</v>
      </c>
      <c r="G138" s="99">
        <f t="shared" si="2"/>
        <v>1.7050246439715306</v>
      </c>
      <c r="H138" s="50" t="s">
        <v>53</v>
      </c>
      <c r="I138" s="43" t="s">
        <v>47</v>
      </c>
      <c r="J138" s="37" t="s">
        <v>48</v>
      </c>
      <c r="K138" s="38" t="s">
        <v>49</v>
      </c>
      <c r="L138" s="39">
        <v>586.5017866666667</v>
      </c>
    </row>
    <row r="139" spans="1:12" s="53" customFormat="1" ht="15" customHeight="1" x14ac:dyDescent="0.25">
      <c r="A139" s="31" t="s">
        <v>90</v>
      </c>
      <c r="B139" s="69">
        <v>41745</v>
      </c>
      <c r="C139" s="32" t="s">
        <v>51</v>
      </c>
      <c r="D139" s="33" t="s">
        <v>52</v>
      </c>
      <c r="E139" s="34" t="s">
        <v>8</v>
      </c>
      <c r="F139" s="88">
        <v>1000</v>
      </c>
      <c r="G139" s="99">
        <f t="shared" si="2"/>
        <v>1.7050246439715306</v>
      </c>
      <c r="H139" s="50" t="s">
        <v>53</v>
      </c>
      <c r="I139" s="43" t="s">
        <v>47</v>
      </c>
      <c r="J139" s="37" t="s">
        <v>48</v>
      </c>
      <c r="K139" s="38" t="s">
        <v>49</v>
      </c>
      <c r="L139" s="39">
        <v>586.5017866666667</v>
      </c>
    </row>
    <row r="140" spans="1:12" s="53" customFormat="1" ht="15" customHeight="1" x14ac:dyDescent="0.25">
      <c r="A140" s="31" t="s">
        <v>90</v>
      </c>
      <c r="B140" s="69">
        <v>41746</v>
      </c>
      <c r="C140" s="32" t="s">
        <v>51</v>
      </c>
      <c r="D140" s="33" t="s">
        <v>52</v>
      </c>
      <c r="E140" s="34" t="s">
        <v>8</v>
      </c>
      <c r="F140" s="88">
        <v>1800</v>
      </c>
      <c r="G140" s="99">
        <f t="shared" si="2"/>
        <v>3.0690443591487551</v>
      </c>
      <c r="H140" s="50" t="s">
        <v>53</v>
      </c>
      <c r="I140" s="43" t="s">
        <v>47</v>
      </c>
      <c r="J140" s="37" t="s">
        <v>48</v>
      </c>
      <c r="K140" s="38" t="s">
        <v>49</v>
      </c>
      <c r="L140" s="39">
        <v>586.5017866666667</v>
      </c>
    </row>
    <row r="141" spans="1:12" s="53" customFormat="1" ht="15" customHeight="1" x14ac:dyDescent="0.25">
      <c r="A141" s="31" t="s">
        <v>90</v>
      </c>
      <c r="B141" s="69">
        <v>41747</v>
      </c>
      <c r="C141" s="32" t="s">
        <v>51</v>
      </c>
      <c r="D141" s="33" t="s">
        <v>52</v>
      </c>
      <c r="E141" s="34" t="s">
        <v>8</v>
      </c>
      <c r="F141" s="88">
        <v>1000</v>
      </c>
      <c r="G141" s="99">
        <f t="shared" si="2"/>
        <v>1.7050246439715306</v>
      </c>
      <c r="H141" s="50" t="s">
        <v>53</v>
      </c>
      <c r="I141" s="43" t="s">
        <v>47</v>
      </c>
      <c r="J141" s="37" t="s">
        <v>48</v>
      </c>
      <c r="K141" s="38" t="s">
        <v>49</v>
      </c>
      <c r="L141" s="39">
        <v>586.5017866666667</v>
      </c>
    </row>
    <row r="142" spans="1:12" s="53" customFormat="1" ht="15" customHeight="1" x14ac:dyDescent="0.25">
      <c r="A142" s="31" t="s">
        <v>90</v>
      </c>
      <c r="B142" s="69">
        <v>41748</v>
      </c>
      <c r="C142" s="32" t="s">
        <v>51</v>
      </c>
      <c r="D142" s="33" t="s">
        <v>52</v>
      </c>
      <c r="E142" s="34" t="s">
        <v>8</v>
      </c>
      <c r="F142" s="88">
        <v>600</v>
      </c>
      <c r="G142" s="99">
        <f t="shared" si="2"/>
        <v>1.0230147863829184</v>
      </c>
      <c r="H142" s="50" t="s">
        <v>53</v>
      </c>
      <c r="I142" s="36" t="s">
        <v>47</v>
      </c>
      <c r="J142" s="37" t="s">
        <v>48</v>
      </c>
      <c r="K142" s="38" t="s">
        <v>49</v>
      </c>
      <c r="L142" s="39">
        <v>586.5017866666667</v>
      </c>
    </row>
    <row r="143" spans="1:12" s="53" customFormat="1" ht="15" customHeight="1" x14ac:dyDescent="0.25">
      <c r="A143" s="31" t="s">
        <v>90</v>
      </c>
      <c r="B143" s="69">
        <v>41752</v>
      </c>
      <c r="C143" s="32" t="s">
        <v>51</v>
      </c>
      <c r="D143" s="33" t="s">
        <v>52</v>
      </c>
      <c r="E143" s="34" t="s">
        <v>8</v>
      </c>
      <c r="F143" s="88">
        <v>1200</v>
      </c>
      <c r="G143" s="99">
        <f t="shared" si="2"/>
        <v>2.0460295727658369</v>
      </c>
      <c r="H143" s="50" t="s">
        <v>53</v>
      </c>
      <c r="I143" s="36" t="s">
        <v>47</v>
      </c>
      <c r="J143" s="37" t="s">
        <v>48</v>
      </c>
      <c r="K143" s="38" t="s">
        <v>49</v>
      </c>
      <c r="L143" s="39">
        <v>586.5017866666667</v>
      </c>
    </row>
    <row r="144" spans="1:12" s="53" customFormat="1" ht="15" customHeight="1" x14ac:dyDescent="0.25">
      <c r="A144" s="31" t="s">
        <v>90</v>
      </c>
      <c r="B144" s="69">
        <v>41753</v>
      </c>
      <c r="C144" s="32" t="s">
        <v>51</v>
      </c>
      <c r="D144" s="33" t="s">
        <v>52</v>
      </c>
      <c r="E144" s="34" t="s">
        <v>8</v>
      </c>
      <c r="F144" s="88">
        <v>1000</v>
      </c>
      <c r="G144" s="99">
        <f t="shared" si="2"/>
        <v>1.7050246439715306</v>
      </c>
      <c r="H144" s="50" t="s">
        <v>53</v>
      </c>
      <c r="I144" s="43" t="s">
        <v>47</v>
      </c>
      <c r="J144" s="37" t="s">
        <v>48</v>
      </c>
      <c r="K144" s="38" t="s">
        <v>49</v>
      </c>
      <c r="L144" s="39">
        <v>586.5017866666667</v>
      </c>
    </row>
    <row r="145" spans="1:12" s="53" customFormat="1" ht="15" customHeight="1" x14ac:dyDescent="0.25">
      <c r="A145" s="31" t="s">
        <v>90</v>
      </c>
      <c r="B145" s="69">
        <v>41754</v>
      </c>
      <c r="C145" s="32" t="s">
        <v>51</v>
      </c>
      <c r="D145" s="33" t="s">
        <v>52</v>
      </c>
      <c r="E145" s="34" t="s">
        <v>8</v>
      </c>
      <c r="F145" s="88">
        <v>1000</v>
      </c>
      <c r="G145" s="99">
        <f t="shared" si="2"/>
        <v>1.7050246439715306</v>
      </c>
      <c r="H145" s="50" t="s">
        <v>53</v>
      </c>
      <c r="I145" s="43" t="s">
        <v>47</v>
      </c>
      <c r="J145" s="37" t="s">
        <v>48</v>
      </c>
      <c r="K145" s="38" t="s">
        <v>49</v>
      </c>
      <c r="L145" s="39">
        <v>586.5017866666667</v>
      </c>
    </row>
    <row r="146" spans="1:12" s="53" customFormat="1" ht="15" customHeight="1" x14ac:dyDescent="0.25">
      <c r="A146" s="31" t="s">
        <v>90</v>
      </c>
      <c r="B146" s="69">
        <v>41755</v>
      </c>
      <c r="C146" s="32" t="s">
        <v>51</v>
      </c>
      <c r="D146" s="33" t="s">
        <v>52</v>
      </c>
      <c r="E146" s="34" t="s">
        <v>8</v>
      </c>
      <c r="F146" s="88">
        <v>900</v>
      </c>
      <c r="G146" s="99">
        <f t="shared" si="2"/>
        <v>1.5345221795743775</v>
      </c>
      <c r="H146" s="50" t="s">
        <v>53</v>
      </c>
      <c r="I146" s="43" t="s">
        <v>47</v>
      </c>
      <c r="J146" s="37" t="s">
        <v>48</v>
      </c>
      <c r="K146" s="38" t="s">
        <v>49</v>
      </c>
      <c r="L146" s="39">
        <v>586.5017866666667</v>
      </c>
    </row>
    <row r="147" spans="1:12" s="53" customFormat="1" ht="15" customHeight="1" x14ac:dyDescent="0.25">
      <c r="A147" s="31" t="s">
        <v>90</v>
      </c>
      <c r="B147" s="69">
        <v>41756</v>
      </c>
      <c r="C147" s="32" t="s">
        <v>96</v>
      </c>
      <c r="D147" s="33" t="s">
        <v>10</v>
      </c>
      <c r="E147" s="34" t="s">
        <v>8</v>
      </c>
      <c r="F147" s="88">
        <v>30000</v>
      </c>
      <c r="G147" s="99">
        <f t="shared" si="2"/>
        <v>51.15073931914592</v>
      </c>
      <c r="H147" s="48" t="s">
        <v>53</v>
      </c>
      <c r="I147" s="43" t="s">
        <v>47</v>
      </c>
      <c r="J147" s="37" t="s">
        <v>48</v>
      </c>
      <c r="K147" s="38" t="s">
        <v>49</v>
      </c>
      <c r="L147" s="39">
        <v>586.5017866666667</v>
      </c>
    </row>
    <row r="148" spans="1:12" s="53" customFormat="1" ht="15" customHeight="1" x14ac:dyDescent="0.25">
      <c r="A148" s="31" t="s">
        <v>90</v>
      </c>
      <c r="B148" s="69">
        <v>41756</v>
      </c>
      <c r="C148" s="32" t="s">
        <v>51</v>
      </c>
      <c r="D148" s="33" t="s">
        <v>52</v>
      </c>
      <c r="E148" s="34" t="s">
        <v>8</v>
      </c>
      <c r="F148" s="88">
        <v>1500</v>
      </c>
      <c r="G148" s="99">
        <f t="shared" si="2"/>
        <v>2.5575369659572957</v>
      </c>
      <c r="H148" s="48" t="s">
        <v>53</v>
      </c>
      <c r="I148" s="43" t="s">
        <v>47</v>
      </c>
      <c r="J148" s="37" t="s">
        <v>48</v>
      </c>
      <c r="K148" s="38" t="s">
        <v>49</v>
      </c>
      <c r="L148" s="39">
        <v>586.5017866666667</v>
      </c>
    </row>
    <row r="149" spans="1:12" s="53" customFormat="1" ht="15" customHeight="1" x14ac:dyDescent="0.25">
      <c r="A149" s="31" t="s">
        <v>97</v>
      </c>
      <c r="B149" s="69">
        <v>41769</v>
      </c>
      <c r="C149" s="32" t="s">
        <v>11</v>
      </c>
      <c r="D149" s="33" t="s">
        <v>27</v>
      </c>
      <c r="E149" s="34" t="s">
        <v>46</v>
      </c>
      <c r="F149" s="87">
        <v>5000</v>
      </c>
      <c r="G149" s="99">
        <f t="shared" si="2"/>
        <v>8.5251232198576528</v>
      </c>
      <c r="H149" s="50" t="s">
        <v>35</v>
      </c>
      <c r="I149" s="43" t="s">
        <v>47</v>
      </c>
      <c r="J149" s="37" t="s">
        <v>48</v>
      </c>
      <c r="K149" s="38" t="s">
        <v>49</v>
      </c>
      <c r="L149" s="39">
        <v>586.5017866666667</v>
      </c>
    </row>
    <row r="150" spans="1:12" s="53" customFormat="1" ht="15" customHeight="1" x14ac:dyDescent="0.25">
      <c r="A150" s="31" t="s">
        <v>97</v>
      </c>
      <c r="B150" s="69">
        <v>41769</v>
      </c>
      <c r="C150" s="32" t="s">
        <v>91</v>
      </c>
      <c r="D150" s="33" t="s">
        <v>70</v>
      </c>
      <c r="E150" s="34" t="s">
        <v>8</v>
      </c>
      <c r="F150" s="87">
        <v>10000</v>
      </c>
      <c r="G150" s="99">
        <f t="shared" si="2"/>
        <v>17.050246439715306</v>
      </c>
      <c r="H150" s="50" t="s">
        <v>36</v>
      </c>
      <c r="I150" s="43" t="s">
        <v>47</v>
      </c>
      <c r="J150" s="37" t="s">
        <v>48</v>
      </c>
      <c r="K150" s="38" t="s">
        <v>49</v>
      </c>
      <c r="L150" s="39">
        <v>586.5017866666667</v>
      </c>
    </row>
    <row r="151" spans="1:12" s="53" customFormat="1" ht="15" customHeight="1" x14ac:dyDescent="0.25">
      <c r="A151" s="31" t="s">
        <v>97</v>
      </c>
      <c r="B151" s="69">
        <v>41769</v>
      </c>
      <c r="C151" s="32" t="s">
        <v>11</v>
      </c>
      <c r="D151" s="33" t="s">
        <v>27</v>
      </c>
      <c r="E151" s="34" t="s">
        <v>46</v>
      </c>
      <c r="F151" s="87">
        <v>5000</v>
      </c>
      <c r="G151" s="99">
        <f t="shared" si="2"/>
        <v>8.5251232198576528</v>
      </c>
      <c r="H151" s="50" t="s">
        <v>37</v>
      </c>
      <c r="I151" s="43" t="s">
        <v>47</v>
      </c>
      <c r="J151" s="37" t="s">
        <v>48</v>
      </c>
      <c r="K151" s="38" t="s">
        <v>49</v>
      </c>
      <c r="L151" s="39">
        <v>586.5017866666667</v>
      </c>
    </row>
    <row r="152" spans="1:12" s="53" customFormat="1" ht="15" customHeight="1" x14ac:dyDescent="0.25">
      <c r="A152" s="31" t="s">
        <v>97</v>
      </c>
      <c r="B152" s="69">
        <v>41772</v>
      </c>
      <c r="C152" s="68" t="s">
        <v>11</v>
      </c>
      <c r="D152" s="33" t="s">
        <v>27</v>
      </c>
      <c r="E152" s="34" t="s">
        <v>46</v>
      </c>
      <c r="F152" s="89">
        <v>2500</v>
      </c>
      <c r="G152" s="99">
        <f t="shared" si="2"/>
        <v>4.2625616099288264</v>
      </c>
      <c r="H152" s="50" t="s">
        <v>38</v>
      </c>
      <c r="I152" s="43" t="s">
        <v>47</v>
      </c>
      <c r="J152" s="37" t="s">
        <v>48</v>
      </c>
      <c r="K152" s="38" t="s">
        <v>49</v>
      </c>
      <c r="L152" s="39">
        <v>586.5017866666667</v>
      </c>
    </row>
    <row r="153" spans="1:12" s="53" customFormat="1" ht="15" customHeight="1" x14ac:dyDescent="0.25">
      <c r="A153" s="31" t="s">
        <v>97</v>
      </c>
      <c r="B153" s="70" t="s">
        <v>98</v>
      </c>
      <c r="C153" s="32" t="s">
        <v>11</v>
      </c>
      <c r="D153" s="33" t="s">
        <v>27</v>
      </c>
      <c r="E153" s="34" t="s">
        <v>46</v>
      </c>
      <c r="F153" s="87">
        <v>2500</v>
      </c>
      <c r="G153" s="99">
        <f t="shared" si="2"/>
        <v>4.2625616099288264</v>
      </c>
      <c r="H153" s="50" t="s">
        <v>50</v>
      </c>
      <c r="I153" s="43" t="s">
        <v>47</v>
      </c>
      <c r="J153" s="37" t="s">
        <v>48</v>
      </c>
      <c r="K153" s="38" t="s">
        <v>49</v>
      </c>
      <c r="L153" s="39">
        <v>586.5017866666667</v>
      </c>
    </row>
    <row r="154" spans="1:12" s="53" customFormat="1" ht="15" customHeight="1" x14ac:dyDescent="0.25">
      <c r="A154" s="31" t="s">
        <v>97</v>
      </c>
      <c r="B154" s="69">
        <v>41775</v>
      </c>
      <c r="C154" s="32" t="s">
        <v>11</v>
      </c>
      <c r="D154" s="33" t="s">
        <v>27</v>
      </c>
      <c r="E154" s="34" t="s">
        <v>8</v>
      </c>
      <c r="F154" s="87">
        <v>5000</v>
      </c>
      <c r="G154" s="99">
        <f t="shared" si="2"/>
        <v>8.5251232198576528</v>
      </c>
      <c r="H154" s="50" t="s">
        <v>39</v>
      </c>
      <c r="I154" s="43" t="s">
        <v>47</v>
      </c>
      <c r="J154" s="37" t="s">
        <v>48</v>
      </c>
      <c r="K154" s="38" t="s">
        <v>49</v>
      </c>
      <c r="L154" s="39">
        <v>586.5017866666667</v>
      </c>
    </row>
    <row r="155" spans="1:12" s="53" customFormat="1" ht="15" customHeight="1" x14ac:dyDescent="0.25">
      <c r="A155" s="31" t="s">
        <v>97</v>
      </c>
      <c r="B155" s="69">
        <v>41779</v>
      </c>
      <c r="C155" s="32" t="s">
        <v>11</v>
      </c>
      <c r="D155" s="33" t="s">
        <v>27</v>
      </c>
      <c r="E155" s="34" t="s">
        <v>46</v>
      </c>
      <c r="F155" s="87">
        <v>2500</v>
      </c>
      <c r="G155" s="99">
        <f t="shared" si="2"/>
        <v>4.2625616099288264</v>
      </c>
      <c r="H155" s="50" t="s">
        <v>40</v>
      </c>
      <c r="I155" s="43" t="s">
        <v>47</v>
      </c>
      <c r="J155" s="37" t="s">
        <v>48</v>
      </c>
      <c r="K155" s="38" t="s">
        <v>49</v>
      </c>
      <c r="L155" s="39">
        <v>586.5017866666667</v>
      </c>
    </row>
    <row r="156" spans="1:12" s="53" customFormat="1" ht="15" customHeight="1" x14ac:dyDescent="0.25">
      <c r="A156" s="31" t="s">
        <v>97</v>
      </c>
      <c r="B156" s="69">
        <v>41779</v>
      </c>
      <c r="C156" s="32" t="s">
        <v>11</v>
      </c>
      <c r="D156" s="33" t="s">
        <v>27</v>
      </c>
      <c r="E156" s="34" t="s">
        <v>8</v>
      </c>
      <c r="F156" s="88">
        <v>5000</v>
      </c>
      <c r="G156" s="99">
        <f t="shared" si="2"/>
        <v>8.5251232198576528</v>
      </c>
      <c r="H156" s="50" t="s">
        <v>41</v>
      </c>
      <c r="I156" s="43" t="s">
        <v>47</v>
      </c>
      <c r="J156" s="37" t="s">
        <v>48</v>
      </c>
      <c r="K156" s="38" t="s">
        <v>49</v>
      </c>
      <c r="L156" s="39">
        <v>586.5017866666667</v>
      </c>
    </row>
    <row r="157" spans="1:12" s="53" customFormat="1" ht="15" customHeight="1" x14ac:dyDescent="0.25">
      <c r="A157" s="31" t="s">
        <v>97</v>
      </c>
      <c r="B157" s="69">
        <v>41786</v>
      </c>
      <c r="C157" s="32" t="s">
        <v>11</v>
      </c>
      <c r="D157" s="33" t="s">
        <v>27</v>
      </c>
      <c r="E157" s="34" t="s">
        <v>46</v>
      </c>
      <c r="F157" s="87">
        <v>5000</v>
      </c>
      <c r="G157" s="99">
        <f t="shared" si="2"/>
        <v>8.5251232198576528</v>
      </c>
      <c r="H157" s="50" t="s">
        <v>42</v>
      </c>
      <c r="I157" s="43" t="s">
        <v>47</v>
      </c>
      <c r="J157" s="37" t="s">
        <v>48</v>
      </c>
      <c r="K157" s="38" t="s">
        <v>49</v>
      </c>
      <c r="L157" s="39">
        <v>586.5017866666667</v>
      </c>
    </row>
    <row r="158" spans="1:12" s="53" customFormat="1" ht="15" customHeight="1" x14ac:dyDescent="0.25">
      <c r="A158" s="31" t="s">
        <v>97</v>
      </c>
      <c r="B158" s="69">
        <v>41760</v>
      </c>
      <c r="C158" s="32" t="s">
        <v>51</v>
      </c>
      <c r="D158" s="33" t="s">
        <v>52</v>
      </c>
      <c r="E158" s="34" t="s">
        <v>8</v>
      </c>
      <c r="F158" s="87">
        <v>1300</v>
      </c>
      <c r="G158" s="99">
        <f t="shared" si="2"/>
        <v>2.21653203716299</v>
      </c>
      <c r="H158" s="50" t="s">
        <v>53</v>
      </c>
      <c r="I158" s="43" t="s">
        <v>47</v>
      </c>
      <c r="J158" s="37" t="s">
        <v>48</v>
      </c>
      <c r="K158" s="38" t="s">
        <v>49</v>
      </c>
      <c r="L158" s="39">
        <v>586.5017866666667</v>
      </c>
    </row>
    <row r="159" spans="1:12" s="53" customFormat="1" ht="15" customHeight="1" x14ac:dyDescent="0.25">
      <c r="A159" s="31" t="s">
        <v>97</v>
      </c>
      <c r="B159" s="69">
        <v>41761</v>
      </c>
      <c r="C159" s="32" t="s">
        <v>51</v>
      </c>
      <c r="D159" s="33" t="s">
        <v>52</v>
      </c>
      <c r="E159" s="34" t="s">
        <v>8</v>
      </c>
      <c r="F159" s="87">
        <v>600</v>
      </c>
      <c r="G159" s="99">
        <f t="shared" si="2"/>
        <v>1.0230147863829184</v>
      </c>
      <c r="H159" s="50" t="s">
        <v>53</v>
      </c>
      <c r="I159" s="43" t="s">
        <v>47</v>
      </c>
      <c r="J159" s="37" t="s">
        <v>48</v>
      </c>
      <c r="K159" s="38" t="s">
        <v>49</v>
      </c>
      <c r="L159" s="39">
        <v>586.5017866666667</v>
      </c>
    </row>
    <row r="160" spans="1:12" s="53" customFormat="1" ht="15" customHeight="1" x14ac:dyDescent="0.25">
      <c r="A160" s="31" t="s">
        <v>97</v>
      </c>
      <c r="B160" s="69">
        <v>41762</v>
      </c>
      <c r="C160" s="32" t="s">
        <v>51</v>
      </c>
      <c r="D160" s="33" t="s">
        <v>52</v>
      </c>
      <c r="E160" s="34" t="s">
        <v>8</v>
      </c>
      <c r="F160" s="87">
        <v>600</v>
      </c>
      <c r="G160" s="99">
        <f t="shared" si="2"/>
        <v>1.0230147863829184</v>
      </c>
      <c r="H160" s="50" t="s">
        <v>53</v>
      </c>
      <c r="I160" s="43" t="s">
        <v>47</v>
      </c>
      <c r="J160" s="37" t="s">
        <v>48</v>
      </c>
      <c r="K160" s="38" t="s">
        <v>49</v>
      </c>
      <c r="L160" s="39">
        <v>586.5017866666667</v>
      </c>
    </row>
    <row r="161" spans="1:12" s="53" customFormat="1" ht="15" customHeight="1" x14ac:dyDescent="0.25">
      <c r="A161" s="31" t="s">
        <v>97</v>
      </c>
      <c r="B161" s="69">
        <v>41763</v>
      </c>
      <c r="C161" s="32" t="s">
        <v>51</v>
      </c>
      <c r="D161" s="33" t="s">
        <v>52</v>
      </c>
      <c r="E161" s="34" t="s">
        <v>8</v>
      </c>
      <c r="F161" s="87">
        <v>1550</v>
      </c>
      <c r="G161" s="99">
        <f t="shared" si="2"/>
        <v>2.6427881981558725</v>
      </c>
      <c r="H161" s="50" t="s">
        <v>53</v>
      </c>
      <c r="I161" s="43" t="s">
        <v>47</v>
      </c>
      <c r="J161" s="37" t="s">
        <v>48</v>
      </c>
      <c r="K161" s="38" t="s">
        <v>49</v>
      </c>
      <c r="L161" s="39">
        <v>586.5017866666667</v>
      </c>
    </row>
    <row r="162" spans="1:12" s="53" customFormat="1" ht="15" customHeight="1" x14ac:dyDescent="0.25">
      <c r="A162" s="31" t="s">
        <v>97</v>
      </c>
      <c r="B162" s="69">
        <v>41765</v>
      </c>
      <c r="C162" s="32" t="s">
        <v>51</v>
      </c>
      <c r="D162" s="33" t="s">
        <v>52</v>
      </c>
      <c r="E162" s="34" t="s">
        <v>8</v>
      </c>
      <c r="F162" s="87">
        <v>600</v>
      </c>
      <c r="G162" s="99">
        <f t="shared" si="2"/>
        <v>1.0230147863829184</v>
      </c>
      <c r="H162" s="50" t="s">
        <v>53</v>
      </c>
      <c r="I162" s="43" t="s">
        <v>47</v>
      </c>
      <c r="J162" s="37" t="s">
        <v>48</v>
      </c>
      <c r="K162" s="38" t="s">
        <v>49</v>
      </c>
      <c r="L162" s="39">
        <v>586.5017866666667</v>
      </c>
    </row>
    <row r="163" spans="1:12" s="53" customFormat="1" ht="15" customHeight="1" x14ac:dyDescent="0.25">
      <c r="A163" s="31" t="s">
        <v>97</v>
      </c>
      <c r="B163" s="69">
        <v>41766</v>
      </c>
      <c r="C163" s="32" t="s">
        <v>51</v>
      </c>
      <c r="D163" s="33" t="s">
        <v>52</v>
      </c>
      <c r="E163" s="34" t="s">
        <v>8</v>
      </c>
      <c r="F163" s="87">
        <v>900</v>
      </c>
      <c r="G163" s="99">
        <f t="shared" si="2"/>
        <v>1.5345221795743775</v>
      </c>
      <c r="H163" s="50" t="s">
        <v>53</v>
      </c>
      <c r="I163" s="43" t="s">
        <v>47</v>
      </c>
      <c r="J163" s="37" t="s">
        <v>48</v>
      </c>
      <c r="K163" s="38" t="s">
        <v>49</v>
      </c>
      <c r="L163" s="39">
        <v>586.5017866666667</v>
      </c>
    </row>
    <row r="164" spans="1:12" s="53" customFormat="1" ht="15" customHeight="1" x14ac:dyDescent="0.25">
      <c r="A164" s="31" t="s">
        <v>97</v>
      </c>
      <c r="B164" s="69">
        <v>41767</v>
      </c>
      <c r="C164" s="32" t="s">
        <v>51</v>
      </c>
      <c r="D164" s="33" t="s">
        <v>52</v>
      </c>
      <c r="E164" s="34" t="s">
        <v>8</v>
      </c>
      <c r="F164" s="87">
        <v>1100</v>
      </c>
      <c r="G164" s="99">
        <f t="shared" si="2"/>
        <v>1.8755271083686837</v>
      </c>
      <c r="H164" s="50" t="s">
        <v>53</v>
      </c>
      <c r="I164" s="43" t="s">
        <v>47</v>
      </c>
      <c r="J164" s="37" t="s">
        <v>48</v>
      </c>
      <c r="K164" s="38" t="s">
        <v>49</v>
      </c>
      <c r="L164" s="39">
        <v>586.5017866666667</v>
      </c>
    </row>
    <row r="165" spans="1:12" s="53" customFormat="1" ht="15" customHeight="1" x14ac:dyDescent="0.25">
      <c r="A165" s="31" t="s">
        <v>97</v>
      </c>
      <c r="B165" s="69">
        <v>41769</v>
      </c>
      <c r="C165" s="32" t="s">
        <v>51</v>
      </c>
      <c r="D165" s="33" t="s">
        <v>52</v>
      </c>
      <c r="E165" s="34" t="s">
        <v>8</v>
      </c>
      <c r="F165" s="87">
        <v>1000</v>
      </c>
      <c r="G165" s="99">
        <f t="shared" si="2"/>
        <v>1.7050246439715306</v>
      </c>
      <c r="H165" s="50" t="s">
        <v>53</v>
      </c>
      <c r="I165" s="43" t="s">
        <v>47</v>
      </c>
      <c r="J165" s="37" t="s">
        <v>48</v>
      </c>
      <c r="K165" s="38" t="s">
        <v>49</v>
      </c>
      <c r="L165" s="39">
        <v>586.5017866666667</v>
      </c>
    </row>
    <row r="166" spans="1:12" s="53" customFormat="1" ht="15" customHeight="1" x14ac:dyDescent="0.25">
      <c r="A166" s="31" t="s">
        <v>97</v>
      </c>
      <c r="B166" s="69">
        <v>41770</v>
      </c>
      <c r="C166" s="32" t="s">
        <v>51</v>
      </c>
      <c r="D166" s="33" t="s">
        <v>52</v>
      </c>
      <c r="E166" s="34" t="s">
        <v>8</v>
      </c>
      <c r="F166" s="87">
        <v>500</v>
      </c>
      <c r="G166" s="99">
        <f t="shared" si="2"/>
        <v>0.85251232198576532</v>
      </c>
      <c r="H166" s="50" t="s">
        <v>53</v>
      </c>
      <c r="I166" s="43" t="s">
        <v>47</v>
      </c>
      <c r="J166" s="37" t="s">
        <v>48</v>
      </c>
      <c r="K166" s="38" t="s">
        <v>49</v>
      </c>
      <c r="L166" s="39">
        <v>586.5017866666667</v>
      </c>
    </row>
    <row r="167" spans="1:12" s="53" customFormat="1" ht="15" customHeight="1" x14ac:dyDescent="0.25">
      <c r="A167" s="31" t="s">
        <v>97</v>
      </c>
      <c r="B167" s="69">
        <v>41772</v>
      </c>
      <c r="C167" s="32" t="s">
        <v>51</v>
      </c>
      <c r="D167" s="33" t="s">
        <v>52</v>
      </c>
      <c r="E167" s="34" t="s">
        <v>8</v>
      </c>
      <c r="F167" s="87">
        <v>500</v>
      </c>
      <c r="G167" s="99">
        <f t="shared" si="2"/>
        <v>0.85251232198576532</v>
      </c>
      <c r="H167" s="50" t="s">
        <v>53</v>
      </c>
      <c r="I167" s="43" t="s">
        <v>47</v>
      </c>
      <c r="J167" s="37" t="s">
        <v>48</v>
      </c>
      <c r="K167" s="38" t="s">
        <v>49</v>
      </c>
      <c r="L167" s="39">
        <v>586.5017866666667</v>
      </c>
    </row>
    <row r="168" spans="1:12" s="53" customFormat="1" ht="15" customHeight="1" x14ac:dyDescent="0.25">
      <c r="A168" s="31" t="s">
        <v>97</v>
      </c>
      <c r="B168" s="69">
        <v>41772</v>
      </c>
      <c r="C168" s="32" t="s">
        <v>99</v>
      </c>
      <c r="D168" s="33" t="s">
        <v>10</v>
      </c>
      <c r="E168" s="34" t="s">
        <v>8</v>
      </c>
      <c r="F168" s="88">
        <v>300000</v>
      </c>
      <c r="G168" s="99">
        <f t="shared" si="2"/>
        <v>511.50739319145919</v>
      </c>
      <c r="H168" s="50" t="s">
        <v>53</v>
      </c>
      <c r="I168" s="43" t="s">
        <v>47</v>
      </c>
      <c r="J168" s="37" t="s">
        <v>48</v>
      </c>
      <c r="K168" s="38" t="s">
        <v>49</v>
      </c>
      <c r="L168" s="39">
        <v>586.5017866666667</v>
      </c>
    </row>
    <row r="169" spans="1:12" s="53" customFormat="1" ht="15" customHeight="1" x14ac:dyDescent="0.25">
      <c r="A169" s="31" t="s">
        <v>97</v>
      </c>
      <c r="B169" s="69">
        <v>41772</v>
      </c>
      <c r="C169" s="32" t="s">
        <v>51</v>
      </c>
      <c r="D169" s="33" t="s">
        <v>52</v>
      </c>
      <c r="E169" s="34" t="s">
        <v>8</v>
      </c>
      <c r="F169" s="87">
        <v>1400</v>
      </c>
      <c r="G169" s="99">
        <f t="shared" si="2"/>
        <v>2.3870345015601431</v>
      </c>
      <c r="H169" s="50" t="s">
        <v>53</v>
      </c>
      <c r="I169" s="43" t="s">
        <v>47</v>
      </c>
      <c r="J169" s="37" t="s">
        <v>48</v>
      </c>
      <c r="K169" s="38" t="s">
        <v>49</v>
      </c>
      <c r="L169" s="39">
        <v>586.5017866666667</v>
      </c>
    </row>
    <row r="170" spans="1:12" s="53" customFormat="1" ht="15" customHeight="1" x14ac:dyDescent="0.25">
      <c r="A170" s="31" t="s">
        <v>97</v>
      </c>
      <c r="B170" s="69">
        <v>41773</v>
      </c>
      <c r="C170" s="32" t="s">
        <v>100</v>
      </c>
      <c r="D170" s="33" t="s">
        <v>75</v>
      </c>
      <c r="E170" s="34" t="s">
        <v>6</v>
      </c>
      <c r="F170" s="87">
        <v>6000</v>
      </c>
      <c r="G170" s="99">
        <f t="shared" si="2"/>
        <v>10.230147863829183</v>
      </c>
      <c r="H170" s="50" t="s">
        <v>56</v>
      </c>
      <c r="I170" s="43" t="s">
        <v>47</v>
      </c>
      <c r="J170" s="37" t="s">
        <v>48</v>
      </c>
      <c r="K170" s="38" t="s">
        <v>49</v>
      </c>
      <c r="L170" s="39">
        <v>586.5017866666667</v>
      </c>
    </row>
    <row r="171" spans="1:12" s="53" customFormat="1" ht="15" customHeight="1" x14ac:dyDescent="0.25">
      <c r="A171" s="31" t="s">
        <v>97</v>
      </c>
      <c r="B171" s="69">
        <v>41773</v>
      </c>
      <c r="C171" s="32" t="s">
        <v>101</v>
      </c>
      <c r="D171" s="33" t="s">
        <v>75</v>
      </c>
      <c r="E171" s="34" t="s">
        <v>6</v>
      </c>
      <c r="F171" s="87">
        <v>3750</v>
      </c>
      <c r="G171" s="99">
        <f t="shared" si="2"/>
        <v>6.39384241489324</v>
      </c>
      <c r="H171" s="50" t="s">
        <v>56</v>
      </c>
      <c r="I171" s="43" t="s">
        <v>47</v>
      </c>
      <c r="J171" s="37" t="s">
        <v>48</v>
      </c>
      <c r="K171" s="38" t="s">
        <v>49</v>
      </c>
      <c r="L171" s="39">
        <v>586.5017866666667</v>
      </c>
    </row>
    <row r="172" spans="1:12" s="53" customFormat="1" ht="15" customHeight="1" x14ac:dyDescent="0.25">
      <c r="A172" s="31" t="s">
        <v>97</v>
      </c>
      <c r="B172" s="69">
        <v>41773</v>
      </c>
      <c r="C172" s="32" t="s">
        <v>102</v>
      </c>
      <c r="D172" s="33" t="s">
        <v>75</v>
      </c>
      <c r="E172" s="34" t="s">
        <v>6</v>
      </c>
      <c r="F172" s="87">
        <v>1500</v>
      </c>
      <c r="G172" s="99">
        <f t="shared" si="2"/>
        <v>2.5575369659572957</v>
      </c>
      <c r="H172" s="50" t="s">
        <v>56</v>
      </c>
      <c r="I172" s="36" t="s">
        <v>47</v>
      </c>
      <c r="J172" s="37" t="s">
        <v>48</v>
      </c>
      <c r="K172" s="38" t="s">
        <v>49</v>
      </c>
      <c r="L172" s="39">
        <v>586.5017866666667</v>
      </c>
    </row>
    <row r="173" spans="1:12" s="53" customFormat="1" ht="15" customHeight="1" x14ac:dyDescent="0.25">
      <c r="A173" s="31" t="s">
        <v>97</v>
      </c>
      <c r="B173" s="69">
        <v>41773</v>
      </c>
      <c r="C173" s="32" t="s">
        <v>103</v>
      </c>
      <c r="D173" s="33" t="s">
        <v>75</v>
      </c>
      <c r="E173" s="34" t="s">
        <v>6</v>
      </c>
      <c r="F173" s="87">
        <v>3000</v>
      </c>
      <c r="G173" s="99">
        <f t="shared" si="2"/>
        <v>5.1150739319145915</v>
      </c>
      <c r="H173" s="50" t="s">
        <v>59</v>
      </c>
      <c r="I173" s="36" t="s">
        <v>47</v>
      </c>
      <c r="J173" s="37" t="s">
        <v>48</v>
      </c>
      <c r="K173" s="38" t="s">
        <v>49</v>
      </c>
      <c r="L173" s="39">
        <v>586.5017866666667</v>
      </c>
    </row>
    <row r="174" spans="1:12" s="53" customFormat="1" ht="15" customHeight="1" x14ac:dyDescent="0.25">
      <c r="A174" s="31" t="s">
        <v>97</v>
      </c>
      <c r="B174" s="69">
        <v>41773</v>
      </c>
      <c r="C174" s="32" t="s">
        <v>51</v>
      </c>
      <c r="D174" s="33" t="s">
        <v>52</v>
      </c>
      <c r="E174" s="34" t="s">
        <v>8</v>
      </c>
      <c r="F174" s="88">
        <v>1250</v>
      </c>
      <c r="G174" s="99">
        <f t="shared" si="2"/>
        <v>2.1312808049644132</v>
      </c>
      <c r="H174" s="50" t="s">
        <v>53</v>
      </c>
      <c r="I174" s="36" t="s">
        <v>47</v>
      </c>
      <c r="J174" s="37" t="s">
        <v>48</v>
      </c>
      <c r="K174" s="38" t="s">
        <v>49</v>
      </c>
      <c r="L174" s="39">
        <v>586.5017866666667</v>
      </c>
    </row>
    <row r="175" spans="1:12" s="53" customFormat="1" ht="15" customHeight="1" x14ac:dyDescent="0.25">
      <c r="A175" s="31" t="s">
        <v>97</v>
      </c>
      <c r="B175" s="69">
        <v>41774</v>
      </c>
      <c r="C175" s="32" t="s">
        <v>51</v>
      </c>
      <c r="D175" s="33" t="s">
        <v>52</v>
      </c>
      <c r="E175" s="34" t="s">
        <v>8</v>
      </c>
      <c r="F175" s="88">
        <v>1000</v>
      </c>
      <c r="G175" s="99">
        <f t="shared" si="2"/>
        <v>1.7050246439715306</v>
      </c>
      <c r="H175" s="50" t="s">
        <v>53</v>
      </c>
      <c r="I175" s="43" t="s">
        <v>47</v>
      </c>
      <c r="J175" s="37" t="s">
        <v>48</v>
      </c>
      <c r="K175" s="38" t="s">
        <v>49</v>
      </c>
      <c r="L175" s="39">
        <v>586.5017866666667</v>
      </c>
    </row>
    <row r="176" spans="1:12" s="53" customFormat="1" ht="15" customHeight="1" x14ac:dyDescent="0.25">
      <c r="A176" s="31" t="s">
        <v>97</v>
      </c>
      <c r="B176" s="69">
        <v>41775</v>
      </c>
      <c r="C176" s="32" t="s">
        <v>51</v>
      </c>
      <c r="D176" s="33" t="s">
        <v>52</v>
      </c>
      <c r="E176" s="34" t="s">
        <v>8</v>
      </c>
      <c r="F176" s="88">
        <v>600</v>
      </c>
      <c r="G176" s="99">
        <f t="shared" si="2"/>
        <v>1.0230147863829184</v>
      </c>
      <c r="H176" s="50" t="s">
        <v>53</v>
      </c>
      <c r="I176" s="43" t="s">
        <v>47</v>
      </c>
      <c r="J176" s="37" t="s">
        <v>48</v>
      </c>
      <c r="K176" s="38" t="s">
        <v>49</v>
      </c>
      <c r="L176" s="39">
        <v>586.5017866666667</v>
      </c>
    </row>
    <row r="177" spans="1:12" s="53" customFormat="1" ht="15" customHeight="1" x14ac:dyDescent="0.25">
      <c r="A177" s="31" t="s">
        <v>97</v>
      </c>
      <c r="B177" s="69">
        <v>41776</v>
      </c>
      <c r="C177" s="32" t="s">
        <v>51</v>
      </c>
      <c r="D177" s="33" t="s">
        <v>52</v>
      </c>
      <c r="E177" s="34" t="s">
        <v>8</v>
      </c>
      <c r="F177" s="88">
        <v>600</v>
      </c>
      <c r="G177" s="99">
        <f t="shared" si="2"/>
        <v>1.0230147863829184</v>
      </c>
      <c r="H177" s="50" t="s">
        <v>53</v>
      </c>
      <c r="I177" s="43" t="s">
        <v>47</v>
      </c>
      <c r="J177" s="37" t="s">
        <v>48</v>
      </c>
      <c r="K177" s="38" t="s">
        <v>49</v>
      </c>
      <c r="L177" s="39">
        <v>586.5017866666667</v>
      </c>
    </row>
    <row r="178" spans="1:12" s="53" customFormat="1" ht="15" customHeight="1" x14ac:dyDescent="0.25">
      <c r="A178" s="31" t="s">
        <v>97</v>
      </c>
      <c r="B178" s="69">
        <v>41780</v>
      </c>
      <c r="C178" s="32" t="s">
        <v>51</v>
      </c>
      <c r="D178" s="33" t="s">
        <v>52</v>
      </c>
      <c r="E178" s="34" t="s">
        <v>8</v>
      </c>
      <c r="F178" s="88">
        <v>500</v>
      </c>
      <c r="G178" s="99">
        <f t="shared" si="2"/>
        <v>0.85251232198576532</v>
      </c>
      <c r="H178" s="50" t="s">
        <v>53</v>
      </c>
      <c r="I178" s="43" t="s">
        <v>47</v>
      </c>
      <c r="J178" s="37" t="s">
        <v>48</v>
      </c>
      <c r="K178" s="38" t="s">
        <v>49</v>
      </c>
      <c r="L178" s="39">
        <v>586.5017866666667</v>
      </c>
    </row>
    <row r="179" spans="1:12" s="53" customFormat="1" ht="15" customHeight="1" x14ac:dyDescent="0.25">
      <c r="A179" s="31" t="s">
        <v>97</v>
      </c>
      <c r="B179" s="69">
        <v>41781</v>
      </c>
      <c r="C179" s="32" t="s">
        <v>51</v>
      </c>
      <c r="D179" s="33" t="s">
        <v>52</v>
      </c>
      <c r="E179" s="34" t="s">
        <v>8</v>
      </c>
      <c r="F179" s="88">
        <v>1600</v>
      </c>
      <c r="G179" s="99">
        <f t="shared" si="2"/>
        <v>2.7280394303544488</v>
      </c>
      <c r="H179" s="50" t="s">
        <v>53</v>
      </c>
      <c r="I179" s="43" t="s">
        <v>47</v>
      </c>
      <c r="J179" s="37" t="s">
        <v>48</v>
      </c>
      <c r="K179" s="38" t="s">
        <v>49</v>
      </c>
      <c r="L179" s="39">
        <v>586.5017866666667</v>
      </c>
    </row>
    <row r="180" spans="1:12" s="53" customFormat="1" ht="15" customHeight="1" x14ac:dyDescent="0.25">
      <c r="A180" s="31" t="s">
        <v>97</v>
      </c>
      <c r="B180" s="69">
        <v>41782</v>
      </c>
      <c r="C180" s="32" t="s">
        <v>51</v>
      </c>
      <c r="D180" s="33" t="s">
        <v>52</v>
      </c>
      <c r="E180" s="34" t="s">
        <v>8</v>
      </c>
      <c r="F180" s="88">
        <v>1500</v>
      </c>
      <c r="G180" s="99">
        <f t="shared" si="2"/>
        <v>2.5575369659572957</v>
      </c>
      <c r="H180" s="50" t="s">
        <v>53</v>
      </c>
      <c r="I180" s="43" t="s">
        <v>47</v>
      </c>
      <c r="J180" s="37" t="s">
        <v>48</v>
      </c>
      <c r="K180" s="38" t="s">
        <v>49</v>
      </c>
      <c r="L180" s="39">
        <v>586.5017866666667</v>
      </c>
    </row>
    <row r="181" spans="1:12" s="53" customFormat="1" ht="15" customHeight="1" x14ac:dyDescent="0.25">
      <c r="A181" s="31" t="s">
        <v>97</v>
      </c>
      <c r="B181" s="69">
        <v>41053</v>
      </c>
      <c r="C181" s="32" t="s">
        <v>51</v>
      </c>
      <c r="D181" s="33" t="s">
        <v>52</v>
      </c>
      <c r="E181" s="34" t="s">
        <v>8</v>
      </c>
      <c r="F181" s="88">
        <v>600</v>
      </c>
      <c r="G181" s="99">
        <f t="shared" si="2"/>
        <v>1.0230147863829184</v>
      </c>
      <c r="H181" s="50" t="s">
        <v>53</v>
      </c>
      <c r="I181" s="43" t="s">
        <v>47</v>
      </c>
      <c r="J181" s="37" t="s">
        <v>48</v>
      </c>
      <c r="K181" s="38" t="s">
        <v>49</v>
      </c>
      <c r="L181" s="39">
        <v>586.5017866666667</v>
      </c>
    </row>
    <row r="182" spans="1:12" s="53" customFormat="1" ht="15" customHeight="1" x14ac:dyDescent="0.25">
      <c r="A182" s="31" t="s">
        <v>97</v>
      </c>
      <c r="B182" s="69">
        <v>41784</v>
      </c>
      <c r="C182" s="32" t="s">
        <v>51</v>
      </c>
      <c r="D182" s="33" t="s">
        <v>52</v>
      </c>
      <c r="E182" s="34" t="s">
        <v>8</v>
      </c>
      <c r="F182" s="88">
        <v>1000</v>
      </c>
      <c r="G182" s="99">
        <f t="shared" si="2"/>
        <v>1.7050246439715306</v>
      </c>
      <c r="H182" s="50" t="s">
        <v>53</v>
      </c>
      <c r="I182" s="43" t="s">
        <v>47</v>
      </c>
      <c r="J182" s="37" t="s">
        <v>48</v>
      </c>
      <c r="K182" s="38" t="s">
        <v>49</v>
      </c>
      <c r="L182" s="39">
        <v>586.5017866666667</v>
      </c>
    </row>
    <row r="183" spans="1:12" s="53" customFormat="1" ht="15" customHeight="1" x14ac:dyDescent="0.25">
      <c r="A183" s="31" t="s">
        <v>97</v>
      </c>
      <c r="B183" s="69">
        <v>41786</v>
      </c>
      <c r="C183" s="32" t="s">
        <v>51</v>
      </c>
      <c r="D183" s="33" t="s">
        <v>52</v>
      </c>
      <c r="E183" s="34" t="s">
        <v>8</v>
      </c>
      <c r="F183" s="88">
        <v>1300</v>
      </c>
      <c r="G183" s="99">
        <f t="shared" si="2"/>
        <v>2.21653203716299</v>
      </c>
      <c r="H183" s="50" t="s">
        <v>53</v>
      </c>
      <c r="I183" s="43" t="s">
        <v>47</v>
      </c>
      <c r="J183" s="37" t="s">
        <v>48</v>
      </c>
      <c r="K183" s="38" t="s">
        <v>49</v>
      </c>
      <c r="L183" s="39">
        <v>586.5017866666667</v>
      </c>
    </row>
    <row r="184" spans="1:12" s="53" customFormat="1" ht="15" customHeight="1" x14ac:dyDescent="0.25">
      <c r="A184" s="31" t="s">
        <v>97</v>
      </c>
      <c r="B184" s="69">
        <v>41787</v>
      </c>
      <c r="C184" s="32" t="s">
        <v>51</v>
      </c>
      <c r="D184" s="33" t="s">
        <v>52</v>
      </c>
      <c r="E184" s="34" t="s">
        <v>8</v>
      </c>
      <c r="F184" s="88">
        <v>900</v>
      </c>
      <c r="G184" s="99">
        <f t="shared" si="2"/>
        <v>1.5345221795743775</v>
      </c>
      <c r="H184" s="50" t="s">
        <v>53</v>
      </c>
      <c r="I184" s="43" t="s">
        <v>47</v>
      </c>
      <c r="J184" s="37" t="s">
        <v>48</v>
      </c>
      <c r="K184" s="38" t="s">
        <v>49</v>
      </c>
      <c r="L184" s="39">
        <v>586.5017866666667</v>
      </c>
    </row>
    <row r="185" spans="1:12" s="53" customFormat="1" ht="15" customHeight="1" x14ac:dyDescent="0.25">
      <c r="A185" s="31" t="s">
        <v>97</v>
      </c>
      <c r="B185" s="69">
        <v>41788</v>
      </c>
      <c r="C185" s="32" t="s">
        <v>51</v>
      </c>
      <c r="D185" s="33" t="s">
        <v>52</v>
      </c>
      <c r="E185" s="34" t="s">
        <v>8</v>
      </c>
      <c r="F185" s="88">
        <v>1000</v>
      </c>
      <c r="G185" s="99">
        <f t="shared" si="2"/>
        <v>1.7050246439715306</v>
      </c>
      <c r="H185" s="50" t="s">
        <v>53</v>
      </c>
      <c r="I185" s="43" t="s">
        <v>47</v>
      </c>
      <c r="J185" s="37" t="s">
        <v>48</v>
      </c>
      <c r="K185" s="38" t="s">
        <v>49</v>
      </c>
      <c r="L185" s="39">
        <v>586.5017866666667</v>
      </c>
    </row>
    <row r="186" spans="1:12" s="53" customFormat="1" ht="15" customHeight="1" x14ac:dyDescent="0.25">
      <c r="A186" s="31" t="s">
        <v>97</v>
      </c>
      <c r="B186" s="69">
        <v>41789</v>
      </c>
      <c r="C186" s="32" t="s">
        <v>51</v>
      </c>
      <c r="D186" s="33" t="s">
        <v>52</v>
      </c>
      <c r="E186" s="34" t="s">
        <v>8</v>
      </c>
      <c r="F186" s="88">
        <v>1900</v>
      </c>
      <c r="G186" s="99">
        <f t="shared" si="2"/>
        <v>3.2395468235459082</v>
      </c>
      <c r="H186" s="50" t="s">
        <v>53</v>
      </c>
      <c r="I186" s="43" t="s">
        <v>47</v>
      </c>
      <c r="J186" s="37" t="s">
        <v>48</v>
      </c>
      <c r="K186" s="38" t="s">
        <v>49</v>
      </c>
      <c r="L186" s="39">
        <v>586.5017866666667</v>
      </c>
    </row>
    <row r="187" spans="1:12" s="106" customFormat="1" ht="15" customHeight="1" x14ac:dyDescent="0.25">
      <c r="A187" s="100" t="s">
        <v>113</v>
      </c>
      <c r="B187" s="69">
        <v>41791</v>
      </c>
      <c r="C187" s="32" t="s">
        <v>11</v>
      </c>
      <c r="D187" s="33" t="s">
        <v>27</v>
      </c>
      <c r="E187" s="34" t="s">
        <v>46</v>
      </c>
      <c r="F187" s="87">
        <v>5000</v>
      </c>
      <c r="G187" s="101">
        <f t="shared" si="2"/>
        <v>8.5251232198576528</v>
      </c>
      <c r="H187" s="50" t="s">
        <v>35</v>
      </c>
      <c r="I187" s="102" t="s">
        <v>47</v>
      </c>
      <c r="J187" s="103" t="s">
        <v>48</v>
      </c>
      <c r="K187" s="104" t="s">
        <v>49</v>
      </c>
      <c r="L187" s="105">
        <v>586.5017866666667</v>
      </c>
    </row>
    <row r="188" spans="1:12" s="106" customFormat="1" ht="15" customHeight="1" x14ac:dyDescent="0.25">
      <c r="A188" s="100" t="s">
        <v>113</v>
      </c>
      <c r="B188" s="69">
        <v>41791</v>
      </c>
      <c r="C188" s="32" t="s">
        <v>11</v>
      </c>
      <c r="D188" s="33" t="s">
        <v>27</v>
      </c>
      <c r="E188" s="34" t="s">
        <v>8</v>
      </c>
      <c r="F188" s="87">
        <v>5000</v>
      </c>
      <c r="G188" s="101">
        <f t="shared" si="2"/>
        <v>8.5251232198576528</v>
      </c>
      <c r="H188" s="50" t="s">
        <v>36</v>
      </c>
      <c r="I188" s="102" t="s">
        <v>47</v>
      </c>
      <c r="J188" s="103" t="s">
        <v>48</v>
      </c>
      <c r="K188" s="104" t="s">
        <v>49</v>
      </c>
      <c r="L188" s="105">
        <v>586.5017866666667</v>
      </c>
    </row>
    <row r="189" spans="1:12" s="106" customFormat="1" ht="15" customHeight="1" x14ac:dyDescent="0.25">
      <c r="A189" s="100" t="s">
        <v>113</v>
      </c>
      <c r="B189" s="69">
        <v>41794</v>
      </c>
      <c r="C189" s="32" t="s">
        <v>11</v>
      </c>
      <c r="D189" s="33" t="s">
        <v>27</v>
      </c>
      <c r="E189" s="34" t="s">
        <v>46</v>
      </c>
      <c r="F189" s="87">
        <v>10000</v>
      </c>
      <c r="G189" s="101">
        <f t="shared" si="2"/>
        <v>17.050246439715306</v>
      </c>
      <c r="H189" s="50" t="s">
        <v>37</v>
      </c>
      <c r="I189" s="107" t="s">
        <v>47</v>
      </c>
      <c r="J189" s="103" t="s">
        <v>48</v>
      </c>
      <c r="K189" s="104" t="s">
        <v>49</v>
      </c>
      <c r="L189" s="105">
        <v>586.5017866666667</v>
      </c>
    </row>
    <row r="190" spans="1:12" s="106" customFormat="1" ht="15" customHeight="1" x14ac:dyDescent="0.25">
      <c r="A190" s="100" t="s">
        <v>113</v>
      </c>
      <c r="B190" s="69">
        <v>41794</v>
      </c>
      <c r="C190" s="68" t="s">
        <v>114</v>
      </c>
      <c r="D190" s="108" t="s">
        <v>70</v>
      </c>
      <c r="E190" s="34" t="s">
        <v>8</v>
      </c>
      <c r="F190" s="89">
        <v>10000</v>
      </c>
      <c r="G190" s="101">
        <f t="shared" si="2"/>
        <v>17.050246439715306</v>
      </c>
      <c r="H190" s="50" t="s">
        <v>38</v>
      </c>
      <c r="I190" s="109" t="s">
        <v>47</v>
      </c>
      <c r="J190" s="103" t="s">
        <v>48</v>
      </c>
      <c r="K190" s="104" t="s">
        <v>49</v>
      </c>
      <c r="L190" s="105">
        <v>586.5017866666667</v>
      </c>
    </row>
    <row r="191" spans="1:12" s="106" customFormat="1" ht="15" customHeight="1" x14ac:dyDescent="0.25">
      <c r="A191" s="100" t="s">
        <v>113</v>
      </c>
      <c r="B191" s="69">
        <v>41800</v>
      </c>
      <c r="C191" s="32" t="s">
        <v>11</v>
      </c>
      <c r="D191" s="33" t="s">
        <v>27</v>
      </c>
      <c r="E191" s="34" t="s">
        <v>46</v>
      </c>
      <c r="F191" s="87">
        <v>5000</v>
      </c>
      <c r="G191" s="101">
        <f t="shared" si="2"/>
        <v>8.5251232198576528</v>
      </c>
      <c r="H191" s="50" t="s">
        <v>50</v>
      </c>
      <c r="I191" s="110" t="s">
        <v>47</v>
      </c>
      <c r="J191" s="103" t="s">
        <v>48</v>
      </c>
      <c r="K191" s="104" t="s">
        <v>49</v>
      </c>
      <c r="L191" s="105">
        <v>586.5017866666667</v>
      </c>
    </row>
    <row r="192" spans="1:12" s="106" customFormat="1" ht="15" customHeight="1" x14ac:dyDescent="0.25">
      <c r="A192" s="100" t="s">
        <v>113</v>
      </c>
      <c r="B192" s="69">
        <v>41070</v>
      </c>
      <c r="C192" s="32" t="s">
        <v>11</v>
      </c>
      <c r="D192" s="33" t="s">
        <v>27</v>
      </c>
      <c r="E192" s="34" t="s">
        <v>46</v>
      </c>
      <c r="F192" s="87">
        <v>2500</v>
      </c>
      <c r="G192" s="101">
        <f t="shared" si="2"/>
        <v>4.2625616099288264</v>
      </c>
      <c r="H192" s="50" t="s">
        <v>39</v>
      </c>
      <c r="I192" s="107" t="s">
        <v>47</v>
      </c>
      <c r="J192" s="103" t="s">
        <v>48</v>
      </c>
      <c r="K192" s="104" t="s">
        <v>49</v>
      </c>
      <c r="L192" s="105">
        <v>586.5017866666667</v>
      </c>
    </row>
    <row r="193" spans="1:12" s="106" customFormat="1" ht="15" customHeight="1" x14ac:dyDescent="0.25">
      <c r="A193" s="100" t="s">
        <v>113</v>
      </c>
      <c r="B193" s="69">
        <v>41800</v>
      </c>
      <c r="C193" s="32" t="s">
        <v>11</v>
      </c>
      <c r="D193" s="33" t="s">
        <v>27</v>
      </c>
      <c r="E193" s="34" t="s">
        <v>8</v>
      </c>
      <c r="F193" s="87">
        <v>5000</v>
      </c>
      <c r="G193" s="101">
        <f t="shared" si="2"/>
        <v>8.5251232198576528</v>
      </c>
      <c r="H193" s="50" t="s">
        <v>40</v>
      </c>
      <c r="I193" s="107" t="s">
        <v>47</v>
      </c>
      <c r="J193" s="103" t="s">
        <v>48</v>
      </c>
      <c r="K193" s="104" t="s">
        <v>49</v>
      </c>
      <c r="L193" s="105">
        <v>586.5017866666667</v>
      </c>
    </row>
    <row r="194" spans="1:12" s="106" customFormat="1" ht="15" customHeight="1" x14ac:dyDescent="0.25">
      <c r="A194" s="100" t="s">
        <v>113</v>
      </c>
      <c r="B194" s="69">
        <v>41802</v>
      </c>
      <c r="C194" s="32" t="s">
        <v>11</v>
      </c>
      <c r="D194" s="33" t="s">
        <v>27</v>
      </c>
      <c r="E194" s="34" t="s">
        <v>46</v>
      </c>
      <c r="F194" s="88">
        <v>2500</v>
      </c>
      <c r="G194" s="101">
        <f t="shared" si="2"/>
        <v>4.2625616099288264</v>
      </c>
      <c r="H194" s="50" t="s">
        <v>41</v>
      </c>
      <c r="I194" s="107" t="s">
        <v>47</v>
      </c>
      <c r="J194" s="103" t="s">
        <v>48</v>
      </c>
      <c r="K194" s="104" t="s">
        <v>49</v>
      </c>
      <c r="L194" s="105">
        <v>586.5017866666667</v>
      </c>
    </row>
    <row r="195" spans="1:12" s="106" customFormat="1" ht="15" customHeight="1" x14ac:dyDescent="0.25">
      <c r="A195" s="100" t="s">
        <v>113</v>
      </c>
      <c r="B195" s="69">
        <v>41805</v>
      </c>
      <c r="C195" s="32" t="s">
        <v>11</v>
      </c>
      <c r="D195" s="33" t="s">
        <v>27</v>
      </c>
      <c r="E195" s="34" t="s">
        <v>46</v>
      </c>
      <c r="F195" s="87">
        <v>5000</v>
      </c>
      <c r="G195" s="101">
        <f t="shared" ref="G195:G258" si="3">F195/L195</f>
        <v>8.5251232198576528</v>
      </c>
      <c r="H195" s="50" t="s">
        <v>42</v>
      </c>
      <c r="I195" s="107" t="s">
        <v>47</v>
      </c>
      <c r="J195" s="103" t="s">
        <v>48</v>
      </c>
      <c r="K195" s="104" t="s">
        <v>49</v>
      </c>
      <c r="L195" s="105">
        <v>586.5017866666667</v>
      </c>
    </row>
    <row r="196" spans="1:12" s="106" customFormat="1" ht="15" customHeight="1" x14ac:dyDescent="0.25">
      <c r="A196" s="100" t="s">
        <v>113</v>
      </c>
      <c r="B196" s="69">
        <v>41805</v>
      </c>
      <c r="C196" s="32" t="s">
        <v>11</v>
      </c>
      <c r="D196" s="33" t="s">
        <v>27</v>
      </c>
      <c r="E196" s="34" t="s">
        <v>8</v>
      </c>
      <c r="F196" s="87">
        <v>5000</v>
      </c>
      <c r="G196" s="101">
        <f t="shared" si="3"/>
        <v>8.5251232198576528</v>
      </c>
      <c r="H196" s="50" t="s">
        <v>43</v>
      </c>
      <c r="I196" s="107" t="s">
        <v>47</v>
      </c>
      <c r="J196" s="103" t="s">
        <v>48</v>
      </c>
      <c r="K196" s="104" t="s">
        <v>49</v>
      </c>
      <c r="L196" s="105">
        <v>586.5017866666667</v>
      </c>
    </row>
    <row r="197" spans="1:12" s="106" customFormat="1" ht="15" customHeight="1" x14ac:dyDescent="0.25">
      <c r="A197" s="100" t="s">
        <v>113</v>
      </c>
      <c r="B197" s="69">
        <v>41810</v>
      </c>
      <c r="C197" s="32" t="s">
        <v>11</v>
      </c>
      <c r="D197" s="33" t="s">
        <v>27</v>
      </c>
      <c r="E197" s="34" t="s">
        <v>46</v>
      </c>
      <c r="F197" s="87">
        <v>2500</v>
      </c>
      <c r="G197" s="101">
        <f t="shared" si="3"/>
        <v>4.2625616099288264</v>
      </c>
      <c r="H197" s="50" t="s">
        <v>115</v>
      </c>
      <c r="I197" s="107" t="s">
        <v>47</v>
      </c>
      <c r="J197" s="103" t="s">
        <v>48</v>
      </c>
      <c r="K197" s="104" t="s">
        <v>49</v>
      </c>
      <c r="L197" s="105">
        <v>586.5017866666667</v>
      </c>
    </row>
    <row r="198" spans="1:12" s="106" customFormat="1" ht="15" customHeight="1" x14ac:dyDescent="0.25">
      <c r="A198" s="100" t="s">
        <v>113</v>
      </c>
      <c r="B198" s="69">
        <v>41812</v>
      </c>
      <c r="C198" s="32" t="s">
        <v>11</v>
      </c>
      <c r="D198" s="33" t="s">
        <v>27</v>
      </c>
      <c r="E198" s="34" t="s">
        <v>46</v>
      </c>
      <c r="F198" s="87">
        <v>5000</v>
      </c>
      <c r="G198" s="101">
        <f t="shared" si="3"/>
        <v>8.5251232198576528</v>
      </c>
      <c r="H198" s="50" t="s">
        <v>116</v>
      </c>
      <c r="I198" s="107" t="s">
        <v>47</v>
      </c>
      <c r="J198" s="103" t="s">
        <v>48</v>
      </c>
      <c r="K198" s="104" t="s">
        <v>49</v>
      </c>
      <c r="L198" s="105">
        <v>586.5017866666667</v>
      </c>
    </row>
    <row r="199" spans="1:12" s="106" customFormat="1" ht="15" customHeight="1" x14ac:dyDescent="0.25">
      <c r="A199" s="100" t="s">
        <v>113</v>
      </c>
      <c r="B199" s="69">
        <v>41812</v>
      </c>
      <c r="C199" s="32" t="s">
        <v>11</v>
      </c>
      <c r="D199" s="33" t="s">
        <v>27</v>
      </c>
      <c r="E199" s="34" t="s">
        <v>8</v>
      </c>
      <c r="F199" s="87">
        <v>5000</v>
      </c>
      <c r="G199" s="101">
        <f t="shared" si="3"/>
        <v>8.5251232198576528</v>
      </c>
      <c r="H199" s="50" t="s">
        <v>117</v>
      </c>
      <c r="I199" s="107" t="s">
        <v>47</v>
      </c>
      <c r="J199" s="103" t="s">
        <v>48</v>
      </c>
      <c r="K199" s="104" t="s">
        <v>49</v>
      </c>
      <c r="L199" s="105">
        <v>586.5017866666667</v>
      </c>
    </row>
    <row r="200" spans="1:12" s="106" customFormat="1" ht="15" customHeight="1" x14ac:dyDescent="0.25">
      <c r="A200" s="100" t="s">
        <v>113</v>
      </c>
      <c r="B200" s="69">
        <v>41816</v>
      </c>
      <c r="C200" s="32" t="s">
        <v>11</v>
      </c>
      <c r="D200" s="33" t="s">
        <v>27</v>
      </c>
      <c r="E200" s="34" t="s">
        <v>46</v>
      </c>
      <c r="F200" s="87">
        <v>2500</v>
      </c>
      <c r="G200" s="101">
        <f t="shared" si="3"/>
        <v>4.2625616099288264</v>
      </c>
      <c r="H200" s="50" t="s">
        <v>118</v>
      </c>
      <c r="I200" s="107" t="s">
        <v>47</v>
      </c>
      <c r="J200" s="103" t="s">
        <v>48</v>
      </c>
      <c r="K200" s="104" t="s">
        <v>49</v>
      </c>
      <c r="L200" s="105">
        <v>586.5017866666667</v>
      </c>
    </row>
    <row r="201" spans="1:12" s="106" customFormat="1" ht="15" customHeight="1" x14ac:dyDescent="0.25">
      <c r="A201" s="100" t="s">
        <v>113</v>
      </c>
      <c r="B201" s="69">
        <v>41696</v>
      </c>
      <c r="C201" s="32" t="s">
        <v>11</v>
      </c>
      <c r="D201" s="33" t="s">
        <v>27</v>
      </c>
      <c r="E201" s="34" t="s">
        <v>46</v>
      </c>
      <c r="F201" s="87">
        <v>2500</v>
      </c>
      <c r="G201" s="101">
        <f t="shared" si="3"/>
        <v>4.2625616099288264</v>
      </c>
      <c r="H201" s="50" t="s">
        <v>119</v>
      </c>
      <c r="I201" s="107" t="s">
        <v>47</v>
      </c>
      <c r="J201" s="103" t="s">
        <v>48</v>
      </c>
      <c r="K201" s="104" t="s">
        <v>49</v>
      </c>
      <c r="L201" s="105">
        <v>586.5017866666667</v>
      </c>
    </row>
    <row r="202" spans="1:12" s="106" customFormat="1" ht="15" customHeight="1" x14ac:dyDescent="0.25">
      <c r="A202" s="100" t="s">
        <v>113</v>
      </c>
      <c r="B202" s="69">
        <v>41819</v>
      </c>
      <c r="C202" s="32" t="s">
        <v>11</v>
      </c>
      <c r="D202" s="33" t="s">
        <v>27</v>
      </c>
      <c r="E202" s="34" t="s">
        <v>8</v>
      </c>
      <c r="F202" s="88">
        <v>5000</v>
      </c>
      <c r="G202" s="101">
        <f t="shared" si="3"/>
        <v>8.5251232198576528</v>
      </c>
      <c r="H202" s="48" t="s">
        <v>120</v>
      </c>
      <c r="I202" s="107" t="s">
        <v>47</v>
      </c>
      <c r="J202" s="103" t="s">
        <v>48</v>
      </c>
      <c r="K202" s="104" t="s">
        <v>49</v>
      </c>
      <c r="L202" s="105">
        <v>586.5017866666667</v>
      </c>
    </row>
    <row r="203" spans="1:12" s="106" customFormat="1" ht="15" customHeight="1" x14ac:dyDescent="0.25">
      <c r="A203" s="100" t="s">
        <v>113</v>
      </c>
      <c r="B203" s="69">
        <v>41790</v>
      </c>
      <c r="C203" s="32" t="s">
        <v>51</v>
      </c>
      <c r="D203" s="33" t="s">
        <v>52</v>
      </c>
      <c r="E203" s="34" t="s">
        <v>8</v>
      </c>
      <c r="F203" s="87">
        <v>1200</v>
      </c>
      <c r="G203" s="101">
        <f t="shared" si="3"/>
        <v>2.0460295727658369</v>
      </c>
      <c r="H203" s="50" t="s">
        <v>53</v>
      </c>
      <c r="I203" s="107" t="s">
        <v>47</v>
      </c>
      <c r="J203" s="103" t="s">
        <v>48</v>
      </c>
      <c r="K203" s="104" t="s">
        <v>49</v>
      </c>
      <c r="L203" s="105">
        <v>586.5017866666667</v>
      </c>
    </row>
    <row r="204" spans="1:12" s="106" customFormat="1" ht="15" customHeight="1" x14ac:dyDescent="0.25">
      <c r="A204" s="100" t="s">
        <v>113</v>
      </c>
      <c r="B204" s="69">
        <v>41791</v>
      </c>
      <c r="C204" s="32" t="s">
        <v>51</v>
      </c>
      <c r="D204" s="33" t="s">
        <v>52</v>
      </c>
      <c r="E204" s="34" t="s">
        <v>8</v>
      </c>
      <c r="F204" s="87">
        <v>600</v>
      </c>
      <c r="G204" s="101">
        <f t="shared" si="3"/>
        <v>1.0230147863829184</v>
      </c>
      <c r="H204" s="50" t="s">
        <v>53</v>
      </c>
      <c r="I204" s="107" t="s">
        <v>47</v>
      </c>
      <c r="J204" s="103" t="s">
        <v>48</v>
      </c>
      <c r="K204" s="104" t="s">
        <v>49</v>
      </c>
      <c r="L204" s="105">
        <v>586.5017866666667</v>
      </c>
    </row>
    <row r="205" spans="1:12" s="106" customFormat="1" ht="15" customHeight="1" x14ac:dyDescent="0.25">
      <c r="A205" s="100" t="s">
        <v>113</v>
      </c>
      <c r="B205" s="69">
        <v>41793</v>
      </c>
      <c r="C205" s="32" t="s">
        <v>51</v>
      </c>
      <c r="D205" s="33" t="s">
        <v>52</v>
      </c>
      <c r="E205" s="34" t="s">
        <v>8</v>
      </c>
      <c r="F205" s="87">
        <v>600</v>
      </c>
      <c r="G205" s="101">
        <f t="shared" si="3"/>
        <v>1.0230147863829184</v>
      </c>
      <c r="H205" s="50" t="s">
        <v>53</v>
      </c>
      <c r="I205" s="107" t="s">
        <v>47</v>
      </c>
      <c r="J205" s="103" t="s">
        <v>48</v>
      </c>
      <c r="K205" s="104" t="s">
        <v>49</v>
      </c>
      <c r="L205" s="105">
        <v>586.5017866666667</v>
      </c>
    </row>
    <row r="206" spans="1:12" s="106" customFormat="1" ht="15" customHeight="1" x14ac:dyDescent="0.25">
      <c r="A206" s="100" t="s">
        <v>113</v>
      </c>
      <c r="B206" s="69">
        <v>41794</v>
      </c>
      <c r="C206" s="32" t="s">
        <v>121</v>
      </c>
      <c r="D206" s="33" t="s">
        <v>75</v>
      </c>
      <c r="E206" s="34" t="s">
        <v>6</v>
      </c>
      <c r="F206" s="87">
        <v>10000</v>
      </c>
      <c r="G206" s="101">
        <f t="shared" si="3"/>
        <v>17.050246439715306</v>
      </c>
      <c r="H206" s="50" t="s">
        <v>56</v>
      </c>
      <c r="I206" s="107" t="s">
        <v>47</v>
      </c>
      <c r="J206" s="103" t="s">
        <v>48</v>
      </c>
      <c r="K206" s="104" t="s">
        <v>49</v>
      </c>
      <c r="L206" s="105">
        <v>586.5017866666667</v>
      </c>
    </row>
    <row r="207" spans="1:12" s="106" customFormat="1" ht="15" customHeight="1" x14ac:dyDescent="0.25">
      <c r="A207" s="100" t="s">
        <v>113</v>
      </c>
      <c r="B207" s="69">
        <v>41794</v>
      </c>
      <c r="C207" s="32" t="s">
        <v>122</v>
      </c>
      <c r="D207" s="33" t="s">
        <v>75</v>
      </c>
      <c r="E207" s="34" t="s">
        <v>6</v>
      </c>
      <c r="F207" s="87">
        <v>1500</v>
      </c>
      <c r="G207" s="101">
        <f t="shared" si="3"/>
        <v>2.5575369659572957</v>
      </c>
      <c r="H207" s="50" t="s">
        <v>56</v>
      </c>
      <c r="I207" s="107" t="s">
        <v>47</v>
      </c>
      <c r="J207" s="103" t="s">
        <v>48</v>
      </c>
      <c r="K207" s="104" t="s">
        <v>49</v>
      </c>
      <c r="L207" s="105">
        <v>586.5017866666667</v>
      </c>
    </row>
    <row r="208" spans="1:12" s="106" customFormat="1" ht="15" customHeight="1" x14ac:dyDescent="0.25">
      <c r="A208" s="100" t="s">
        <v>113</v>
      </c>
      <c r="B208" s="69">
        <v>41794</v>
      </c>
      <c r="C208" s="32" t="s">
        <v>123</v>
      </c>
      <c r="D208" s="33" t="s">
        <v>75</v>
      </c>
      <c r="E208" s="34" t="s">
        <v>6</v>
      </c>
      <c r="F208" s="87">
        <v>2500</v>
      </c>
      <c r="G208" s="101">
        <f t="shared" si="3"/>
        <v>4.2625616099288264</v>
      </c>
      <c r="H208" s="50" t="s">
        <v>56</v>
      </c>
      <c r="I208" s="107" t="s">
        <v>47</v>
      </c>
      <c r="J208" s="103" t="s">
        <v>48</v>
      </c>
      <c r="K208" s="104" t="s">
        <v>49</v>
      </c>
      <c r="L208" s="105">
        <v>586.5017866666667</v>
      </c>
    </row>
    <row r="209" spans="1:12" s="106" customFormat="1" ht="15" customHeight="1" x14ac:dyDescent="0.25">
      <c r="A209" s="100" t="s">
        <v>113</v>
      </c>
      <c r="B209" s="69">
        <v>41794</v>
      </c>
      <c r="C209" s="32" t="s">
        <v>124</v>
      </c>
      <c r="D209" s="33" t="s">
        <v>75</v>
      </c>
      <c r="E209" s="34" t="s">
        <v>6</v>
      </c>
      <c r="F209" s="88">
        <v>800</v>
      </c>
      <c r="G209" s="101">
        <f t="shared" si="3"/>
        <v>1.3640197151772244</v>
      </c>
      <c r="H209" s="48" t="s">
        <v>56</v>
      </c>
      <c r="I209" s="107" t="s">
        <v>47</v>
      </c>
      <c r="J209" s="103" t="s">
        <v>48</v>
      </c>
      <c r="K209" s="104" t="s">
        <v>49</v>
      </c>
      <c r="L209" s="105">
        <v>586.5017866666667</v>
      </c>
    </row>
    <row r="210" spans="1:12" s="106" customFormat="1" ht="15" customHeight="1" x14ac:dyDescent="0.25">
      <c r="A210" s="100" t="s">
        <v>113</v>
      </c>
      <c r="B210" s="69">
        <v>41794</v>
      </c>
      <c r="C210" s="32" t="s">
        <v>51</v>
      </c>
      <c r="D210" s="33" t="s">
        <v>52</v>
      </c>
      <c r="E210" s="34" t="s">
        <v>8</v>
      </c>
      <c r="F210" s="87">
        <v>1600</v>
      </c>
      <c r="G210" s="101">
        <f t="shared" si="3"/>
        <v>2.7280394303544488</v>
      </c>
      <c r="H210" s="50" t="s">
        <v>53</v>
      </c>
      <c r="I210" s="107" t="s">
        <v>47</v>
      </c>
      <c r="J210" s="103" t="s">
        <v>48</v>
      </c>
      <c r="K210" s="104" t="s">
        <v>49</v>
      </c>
      <c r="L210" s="105">
        <v>586.5017866666667</v>
      </c>
    </row>
    <row r="211" spans="1:12" s="106" customFormat="1" ht="15" customHeight="1" x14ac:dyDescent="0.25">
      <c r="A211" s="100" t="s">
        <v>113</v>
      </c>
      <c r="B211" s="69">
        <v>41795</v>
      </c>
      <c r="C211" s="32" t="s">
        <v>51</v>
      </c>
      <c r="D211" s="33" t="s">
        <v>52</v>
      </c>
      <c r="E211" s="34" t="s">
        <v>8</v>
      </c>
      <c r="F211" s="87">
        <v>600</v>
      </c>
      <c r="G211" s="101">
        <f t="shared" si="3"/>
        <v>1.0230147863829184</v>
      </c>
      <c r="H211" s="50" t="s">
        <v>53</v>
      </c>
      <c r="I211" s="107" t="s">
        <v>47</v>
      </c>
      <c r="J211" s="103" t="s">
        <v>48</v>
      </c>
      <c r="K211" s="104" t="s">
        <v>49</v>
      </c>
      <c r="L211" s="105">
        <v>586.5017866666667</v>
      </c>
    </row>
    <row r="212" spans="1:12" s="106" customFormat="1" ht="15" customHeight="1" x14ac:dyDescent="0.25">
      <c r="A212" s="100" t="s">
        <v>113</v>
      </c>
      <c r="B212" s="69">
        <v>41796</v>
      </c>
      <c r="C212" s="32" t="s">
        <v>51</v>
      </c>
      <c r="D212" s="33" t="s">
        <v>52</v>
      </c>
      <c r="E212" s="34" t="s">
        <v>8</v>
      </c>
      <c r="F212" s="87">
        <v>900</v>
      </c>
      <c r="G212" s="101">
        <f t="shared" si="3"/>
        <v>1.5345221795743775</v>
      </c>
      <c r="H212" s="50" t="s">
        <v>53</v>
      </c>
      <c r="I212" s="107" t="s">
        <v>47</v>
      </c>
      <c r="J212" s="103" t="s">
        <v>48</v>
      </c>
      <c r="K212" s="104" t="s">
        <v>49</v>
      </c>
      <c r="L212" s="105">
        <v>586.5017866666667</v>
      </c>
    </row>
    <row r="213" spans="1:12" s="106" customFormat="1" ht="15" customHeight="1" x14ac:dyDescent="0.25">
      <c r="A213" s="100" t="s">
        <v>113</v>
      </c>
      <c r="B213" s="69">
        <v>41797</v>
      </c>
      <c r="C213" s="32" t="s">
        <v>51</v>
      </c>
      <c r="D213" s="33" t="s">
        <v>52</v>
      </c>
      <c r="E213" s="34" t="s">
        <v>8</v>
      </c>
      <c r="F213" s="87">
        <v>600</v>
      </c>
      <c r="G213" s="101">
        <f t="shared" si="3"/>
        <v>1.0230147863829184</v>
      </c>
      <c r="H213" s="50" t="s">
        <v>53</v>
      </c>
      <c r="I213" s="107" t="s">
        <v>47</v>
      </c>
      <c r="J213" s="103" t="s">
        <v>48</v>
      </c>
      <c r="K213" s="104" t="s">
        <v>49</v>
      </c>
      <c r="L213" s="105">
        <v>586.5017866666667</v>
      </c>
    </row>
    <row r="214" spans="1:12" s="106" customFormat="1" ht="15" customHeight="1" x14ac:dyDescent="0.25">
      <c r="A214" s="100" t="s">
        <v>113</v>
      </c>
      <c r="B214" s="69">
        <v>41798</v>
      </c>
      <c r="C214" s="32" t="s">
        <v>51</v>
      </c>
      <c r="D214" s="33" t="s">
        <v>52</v>
      </c>
      <c r="E214" s="34" t="s">
        <v>8</v>
      </c>
      <c r="F214" s="87">
        <v>1000</v>
      </c>
      <c r="G214" s="101">
        <f t="shared" si="3"/>
        <v>1.7050246439715306</v>
      </c>
      <c r="H214" s="50" t="s">
        <v>53</v>
      </c>
      <c r="I214" s="107" t="s">
        <v>47</v>
      </c>
      <c r="J214" s="103" t="s">
        <v>48</v>
      </c>
      <c r="K214" s="104" t="s">
        <v>49</v>
      </c>
      <c r="L214" s="105">
        <v>586.5017866666667</v>
      </c>
    </row>
    <row r="215" spans="1:12" s="106" customFormat="1" ht="15" customHeight="1" x14ac:dyDescent="0.25">
      <c r="A215" s="100" t="s">
        <v>113</v>
      </c>
      <c r="B215" s="69">
        <v>41799</v>
      </c>
      <c r="C215" s="32" t="s">
        <v>51</v>
      </c>
      <c r="D215" s="33" t="s">
        <v>52</v>
      </c>
      <c r="E215" s="34" t="s">
        <v>8</v>
      </c>
      <c r="F215" s="87">
        <v>1000</v>
      </c>
      <c r="G215" s="101">
        <f t="shared" si="3"/>
        <v>1.7050246439715306</v>
      </c>
      <c r="H215" s="50" t="s">
        <v>53</v>
      </c>
      <c r="I215" s="107" t="s">
        <v>47</v>
      </c>
      <c r="J215" s="103" t="s">
        <v>48</v>
      </c>
      <c r="K215" s="104" t="s">
        <v>49</v>
      </c>
      <c r="L215" s="105">
        <v>586.5017866666667</v>
      </c>
    </row>
    <row r="216" spans="1:12" s="106" customFormat="1" ht="15" customHeight="1" x14ac:dyDescent="0.25">
      <c r="A216" s="100" t="s">
        <v>113</v>
      </c>
      <c r="B216" s="69">
        <v>41800</v>
      </c>
      <c r="C216" s="32" t="s">
        <v>51</v>
      </c>
      <c r="D216" s="33" t="s">
        <v>52</v>
      </c>
      <c r="E216" s="34" t="s">
        <v>8</v>
      </c>
      <c r="F216" s="87">
        <v>1850</v>
      </c>
      <c r="G216" s="101">
        <f t="shared" si="3"/>
        <v>3.1542955913473318</v>
      </c>
      <c r="H216" s="50" t="s">
        <v>53</v>
      </c>
      <c r="I216" s="107" t="s">
        <v>47</v>
      </c>
      <c r="J216" s="103" t="s">
        <v>48</v>
      </c>
      <c r="K216" s="104" t="s">
        <v>49</v>
      </c>
      <c r="L216" s="105">
        <v>586.5017866666667</v>
      </c>
    </row>
    <row r="217" spans="1:12" s="106" customFormat="1" ht="15" customHeight="1" x14ac:dyDescent="0.25">
      <c r="A217" s="100" t="s">
        <v>113</v>
      </c>
      <c r="B217" s="69">
        <v>41801</v>
      </c>
      <c r="C217" s="32" t="s">
        <v>125</v>
      </c>
      <c r="D217" s="33" t="s">
        <v>126</v>
      </c>
      <c r="E217" s="34" t="s">
        <v>8</v>
      </c>
      <c r="F217" s="87">
        <v>40331</v>
      </c>
      <c r="G217" s="101">
        <f t="shared" si="3"/>
        <v>68.765348916015796</v>
      </c>
      <c r="H217" s="50" t="s">
        <v>59</v>
      </c>
      <c r="I217" s="107" t="s">
        <v>47</v>
      </c>
      <c r="J217" s="103" t="s">
        <v>48</v>
      </c>
      <c r="K217" s="104" t="s">
        <v>49</v>
      </c>
      <c r="L217" s="105">
        <v>586.5017866666667</v>
      </c>
    </row>
    <row r="218" spans="1:12" s="106" customFormat="1" ht="15" customHeight="1" x14ac:dyDescent="0.25">
      <c r="A218" s="100" t="s">
        <v>113</v>
      </c>
      <c r="B218" s="69">
        <v>41801</v>
      </c>
      <c r="C218" s="32" t="s">
        <v>51</v>
      </c>
      <c r="D218" s="33" t="s">
        <v>52</v>
      </c>
      <c r="E218" s="34" t="s">
        <v>8</v>
      </c>
      <c r="F218" s="87">
        <v>1500</v>
      </c>
      <c r="G218" s="101">
        <f t="shared" si="3"/>
        <v>2.5575369659572957</v>
      </c>
      <c r="H218" s="50" t="s">
        <v>53</v>
      </c>
      <c r="I218" s="107" t="s">
        <v>47</v>
      </c>
      <c r="J218" s="103" t="s">
        <v>48</v>
      </c>
      <c r="K218" s="104" t="s">
        <v>49</v>
      </c>
      <c r="L218" s="105">
        <v>586.5017866666667</v>
      </c>
    </row>
    <row r="219" spans="1:12" s="106" customFormat="1" ht="15" customHeight="1" x14ac:dyDescent="0.25">
      <c r="A219" s="100" t="s">
        <v>113</v>
      </c>
      <c r="B219" s="69">
        <v>41802</v>
      </c>
      <c r="C219" s="32" t="s">
        <v>44</v>
      </c>
      <c r="D219" s="33" t="s">
        <v>10</v>
      </c>
      <c r="E219" s="34" t="s">
        <v>8</v>
      </c>
      <c r="F219" s="88">
        <v>300000</v>
      </c>
      <c r="G219" s="101">
        <f t="shared" si="3"/>
        <v>511.50739319145919</v>
      </c>
      <c r="H219" s="50" t="s">
        <v>53</v>
      </c>
      <c r="I219" s="107" t="s">
        <v>47</v>
      </c>
      <c r="J219" s="103" t="s">
        <v>48</v>
      </c>
      <c r="K219" s="104" t="s">
        <v>49</v>
      </c>
      <c r="L219" s="105">
        <v>586.5017866666667</v>
      </c>
    </row>
    <row r="220" spans="1:12" s="106" customFormat="1" ht="15" customHeight="1" x14ac:dyDescent="0.25">
      <c r="A220" s="100" t="s">
        <v>113</v>
      </c>
      <c r="B220" s="69">
        <v>41802</v>
      </c>
      <c r="C220" s="32" t="s">
        <v>51</v>
      </c>
      <c r="D220" s="33" t="s">
        <v>52</v>
      </c>
      <c r="E220" s="34" t="s">
        <v>8</v>
      </c>
      <c r="F220" s="87">
        <v>600</v>
      </c>
      <c r="G220" s="101">
        <f t="shared" si="3"/>
        <v>1.0230147863829184</v>
      </c>
      <c r="H220" s="50" t="s">
        <v>53</v>
      </c>
      <c r="I220" s="102" t="s">
        <v>47</v>
      </c>
      <c r="J220" s="103" t="s">
        <v>48</v>
      </c>
      <c r="K220" s="104" t="s">
        <v>49</v>
      </c>
      <c r="L220" s="105">
        <v>586.5017866666667</v>
      </c>
    </row>
    <row r="221" spans="1:12" s="106" customFormat="1" ht="15" customHeight="1" x14ac:dyDescent="0.25">
      <c r="A221" s="100" t="s">
        <v>113</v>
      </c>
      <c r="B221" s="69">
        <v>41803</v>
      </c>
      <c r="C221" s="32" t="s">
        <v>51</v>
      </c>
      <c r="D221" s="33" t="s">
        <v>52</v>
      </c>
      <c r="E221" s="34" t="s">
        <v>8</v>
      </c>
      <c r="F221" s="87">
        <v>600</v>
      </c>
      <c r="G221" s="101">
        <f t="shared" si="3"/>
        <v>1.0230147863829184</v>
      </c>
      <c r="H221" s="50" t="s">
        <v>53</v>
      </c>
      <c r="I221" s="102" t="s">
        <v>47</v>
      </c>
      <c r="J221" s="103" t="s">
        <v>48</v>
      </c>
      <c r="K221" s="104" t="s">
        <v>49</v>
      </c>
      <c r="L221" s="105">
        <v>586.5017866666667</v>
      </c>
    </row>
    <row r="222" spans="1:12" s="106" customFormat="1" ht="15" customHeight="1" x14ac:dyDescent="0.25">
      <c r="A222" s="100" t="s">
        <v>113</v>
      </c>
      <c r="B222" s="69">
        <v>41808</v>
      </c>
      <c r="C222" s="32" t="s">
        <v>51</v>
      </c>
      <c r="D222" s="33" t="s">
        <v>52</v>
      </c>
      <c r="E222" s="34" t="s">
        <v>8</v>
      </c>
      <c r="F222" s="87">
        <v>600</v>
      </c>
      <c r="G222" s="101">
        <f t="shared" si="3"/>
        <v>1.0230147863829184</v>
      </c>
      <c r="H222" s="50" t="s">
        <v>53</v>
      </c>
      <c r="I222" s="102" t="s">
        <v>47</v>
      </c>
      <c r="J222" s="103" t="s">
        <v>48</v>
      </c>
      <c r="K222" s="104" t="s">
        <v>49</v>
      </c>
      <c r="L222" s="105">
        <v>586.5017866666667</v>
      </c>
    </row>
    <row r="223" spans="1:12" s="106" customFormat="1" ht="15" customHeight="1" x14ac:dyDescent="0.25">
      <c r="A223" s="100" t="s">
        <v>113</v>
      </c>
      <c r="B223" s="69">
        <v>41809</v>
      </c>
      <c r="C223" s="32" t="s">
        <v>51</v>
      </c>
      <c r="D223" s="33" t="s">
        <v>52</v>
      </c>
      <c r="E223" s="34" t="s">
        <v>8</v>
      </c>
      <c r="F223" s="87">
        <v>1800</v>
      </c>
      <c r="G223" s="101">
        <f t="shared" si="3"/>
        <v>3.0690443591487551</v>
      </c>
      <c r="H223" s="50" t="s">
        <v>53</v>
      </c>
      <c r="I223" s="102" t="s">
        <v>47</v>
      </c>
      <c r="J223" s="103" t="s">
        <v>48</v>
      </c>
      <c r="K223" s="104" t="s">
        <v>49</v>
      </c>
      <c r="L223" s="105">
        <v>586.5017866666667</v>
      </c>
    </row>
    <row r="224" spans="1:12" s="106" customFormat="1" ht="15" customHeight="1" x14ac:dyDescent="0.25">
      <c r="A224" s="100" t="s">
        <v>113</v>
      </c>
      <c r="B224" s="69">
        <v>41810</v>
      </c>
      <c r="C224" s="32" t="s">
        <v>51</v>
      </c>
      <c r="D224" s="33" t="s">
        <v>52</v>
      </c>
      <c r="E224" s="34" t="s">
        <v>8</v>
      </c>
      <c r="F224" s="87">
        <v>600</v>
      </c>
      <c r="G224" s="101">
        <f t="shared" si="3"/>
        <v>1.0230147863829184</v>
      </c>
      <c r="H224" s="50" t="s">
        <v>53</v>
      </c>
      <c r="I224" s="102" t="s">
        <v>47</v>
      </c>
      <c r="J224" s="103" t="s">
        <v>48</v>
      </c>
      <c r="K224" s="104" t="s">
        <v>49</v>
      </c>
      <c r="L224" s="105">
        <v>586.5017866666667</v>
      </c>
    </row>
    <row r="225" spans="1:12" s="106" customFormat="1" ht="15" customHeight="1" x14ac:dyDescent="0.25">
      <c r="A225" s="100" t="s">
        <v>113</v>
      </c>
      <c r="B225" s="69">
        <v>41812</v>
      </c>
      <c r="C225" s="32" t="s">
        <v>51</v>
      </c>
      <c r="D225" s="33" t="s">
        <v>52</v>
      </c>
      <c r="E225" s="34" t="s">
        <v>8</v>
      </c>
      <c r="F225" s="87">
        <v>600</v>
      </c>
      <c r="G225" s="101">
        <f t="shared" si="3"/>
        <v>1.0230147863829184</v>
      </c>
      <c r="H225" s="50" t="s">
        <v>53</v>
      </c>
      <c r="I225" s="102" t="s">
        <v>47</v>
      </c>
      <c r="J225" s="103" t="s">
        <v>48</v>
      </c>
      <c r="K225" s="104" t="s">
        <v>49</v>
      </c>
      <c r="L225" s="105">
        <v>586.5017866666667</v>
      </c>
    </row>
    <row r="226" spans="1:12" s="106" customFormat="1" ht="15" customHeight="1" x14ac:dyDescent="0.25">
      <c r="A226" s="100" t="s">
        <v>113</v>
      </c>
      <c r="B226" s="69">
        <v>41813</v>
      </c>
      <c r="C226" s="32" t="s">
        <v>51</v>
      </c>
      <c r="D226" s="33" t="s">
        <v>52</v>
      </c>
      <c r="E226" s="34" t="s">
        <v>8</v>
      </c>
      <c r="F226" s="87">
        <v>600</v>
      </c>
      <c r="G226" s="101">
        <f t="shared" si="3"/>
        <v>1.0230147863829184</v>
      </c>
      <c r="H226" s="50" t="s">
        <v>53</v>
      </c>
      <c r="I226" s="102" t="s">
        <v>47</v>
      </c>
      <c r="J226" s="103" t="s">
        <v>48</v>
      </c>
      <c r="K226" s="104" t="s">
        <v>49</v>
      </c>
      <c r="L226" s="105">
        <v>586.5017866666667</v>
      </c>
    </row>
    <row r="227" spans="1:12" s="106" customFormat="1" ht="15" customHeight="1" x14ac:dyDescent="0.25">
      <c r="A227" s="100" t="s">
        <v>113</v>
      </c>
      <c r="B227" s="69">
        <v>41814</v>
      </c>
      <c r="C227" s="32" t="s">
        <v>51</v>
      </c>
      <c r="D227" s="33" t="s">
        <v>52</v>
      </c>
      <c r="E227" s="34" t="s">
        <v>8</v>
      </c>
      <c r="F227" s="87">
        <v>1250</v>
      </c>
      <c r="G227" s="101">
        <f t="shared" si="3"/>
        <v>2.1312808049644132</v>
      </c>
      <c r="H227" s="50" t="s">
        <v>53</v>
      </c>
      <c r="I227" s="102" t="s">
        <v>47</v>
      </c>
      <c r="J227" s="103" t="s">
        <v>48</v>
      </c>
      <c r="K227" s="104" t="s">
        <v>49</v>
      </c>
      <c r="L227" s="105">
        <v>586.5017866666667</v>
      </c>
    </row>
    <row r="228" spans="1:12" s="106" customFormat="1" ht="15" customHeight="1" x14ac:dyDescent="0.25">
      <c r="A228" s="100" t="s">
        <v>113</v>
      </c>
      <c r="B228" s="69">
        <v>41815</v>
      </c>
      <c r="C228" s="32" t="s">
        <v>51</v>
      </c>
      <c r="D228" s="33" t="s">
        <v>52</v>
      </c>
      <c r="E228" s="34" t="s">
        <v>8</v>
      </c>
      <c r="F228" s="87">
        <v>1000</v>
      </c>
      <c r="G228" s="101">
        <f t="shared" si="3"/>
        <v>1.7050246439715306</v>
      </c>
      <c r="H228" s="50" t="s">
        <v>53</v>
      </c>
      <c r="I228" s="102" t="s">
        <v>47</v>
      </c>
      <c r="J228" s="103" t="s">
        <v>48</v>
      </c>
      <c r="K228" s="104" t="s">
        <v>49</v>
      </c>
      <c r="L228" s="105">
        <v>586.5017866666667</v>
      </c>
    </row>
    <row r="229" spans="1:12" s="106" customFormat="1" ht="15" customHeight="1" x14ac:dyDescent="0.25">
      <c r="A229" s="100" t="s">
        <v>113</v>
      </c>
      <c r="B229" s="69">
        <v>41816</v>
      </c>
      <c r="C229" s="32" t="s">
        <v>51</v>
      </c>
      <c r="D229" s="33" t="s">
        <v>52</v>
      </c>
      <c r="E229" s="34" t="s">
        <v>8</v>
      </c>
      <c r="F229" s="87">
        <v>600</v>
      </c>
      <c r="G229" s="101">
        <f t="shared" si="3"/>
        <v>1.0230147863829184</v>
      </c>
      <c r="H229" s="50" t="s">
        <v>53</v>
      </c>
      <c r="I229" s="102" t="s">
        <v>47</v>
      </c>
      <c r="J229" s="103" t="s">
        <v>48</v>
      </c>
      <c r="K229" s="104" t="s">
        <v>49</v>
      </c>
      <c r="L229" s="105">
        <v>586.5017866666667</v>
      </c>
    </row>
    <row r="230" spans="1:12" s="106" customFormat="1" ht="15" customHeight="1" x14ac:dyDescent="0.25">
      <c r="A230" s="100" t="s">
        <v>113</v>
      </c>
      <c r="B230" s="69">
        <v>41817</v>
      </c>
      <c r="C230" s="32" t="s">
        <v>51</v>
      </c>
      <c r="D230" s="33" t="s">
        <v>52</v>
      </c>
      <c r="E230" s="34" t="s">
        <v>8</v>
      </c>
      <c r="F230" s="87">
        <v>1000</v>
      </c>
      <c r="G230" s="101">
        <f t="shared" si="3"/>
        <v>1.7050246439715306</v>
      </c>
      <c r="H230" s="50" t="s">
        <v>53</v>
      </c>
      <c r="I230" s="102" t="s">
        <v>47</v>
      </c>
      <c r="J230" s="103" t="s">
        <v>48</v>
      </c>
      <c r="K230" s="104" t="s">
        <v>49</v>
      </c>
      <c r="L230" s="105">
        <v>586.5017866666667</v>
      </c>
    </row>
    <row r="231" spans="1:12" s="106" customFormat="1" ht="15" customHeight="1" x14ac:dyDescent="0.25">
      <c r="A231" s="100" t="s">
        <v>113</v>
      </c>
      <c r="B231" s="69">
        <v>41818</v>
      </c>
      <c r="C231" s="32" t="s">
        <v>51</v>
      </c>
      <c r="D231" s="33" t="s">
        <v>52</v>
      </c>
      <c r="E231" s="34" t="s">
        <v>8</v>
      </c>
      <c r="F231" s="87">
        <v>600</v>
      </c>
      <c r="G231" s="101">
        <f t="shared" si="3"/>
        <v>1.0230147863829184</v>
      </c>
      <c r="H231" s="50" t="s">
        <v>53</v>
      </c>
      <c r="I231" s="102" t="s">
        <v>47</v>
      </c>
      <c r="J231" s="103" t="s">
        <v>48</v>
      </c>
      <c r="K231" s="104" t="s">
        <v>49</v>
      </c>
      <c r="L231" s="105">
        <v>586.5017866666667</v>
      </c>
    </row>
    <row r="232" spans="1:12" s="106" customFormat="1" ht="15" customHeight="1" x14ac:dyDescent="0.25">
      <c r="A232" s="100" t="s">
        <v>113</v>
      </c>
      <c r="B232" s="69">
        <v>41819</v>
      </c>
      <c r="C232" s="32" t="s">
        <v>51</v>
      </c>
      <c r="D232" s="33" t="s">
        <v>52</v>
      </c>
      <c r="E232" s="34" t="s">
        <v>8</v>
      </c>
      <c r="F232" s="87">
        <v>600</v>
      </c>
      <c r="G232" s="101">
        <f t="shared" si="3"/>
        <v>1.0230147863829184</v>
      </c>
      <c r="H232" s="50" t="s">
        <v>53</v>
      </c>
      <c r="I232" s="102" t="s">
        <v>47</v>
      </c>
      <c r="J232" s="103" t="s">
        <v>48</v>
      </c>
      <c r="K232" s="104" t="s">
        <v>49</v>
      </c>
      <c r="L232" s="105">
        <v>586.5017866666667</v>
      </c>
    </row>
    <row r="233" spans="1:12" s="106" customFormat="1" ht="15" customHeight="1" x14ac:dyDescent="0.25">
      <c r="A233" s="100" t="s">
        <v>129</v>
      </c>
      <c r="B233" s="118">
        <v>41822</v>
      </c>
      <c r="C233" s="111" t="s">
        <v>130</v>
      </c>
      <c r="D233" s="112" t="s">
        <v>27</v>
      </c>
      <c r="E233" s="113" t="s">
        <v>46</v>
      </c>
      <c r="F233" s="124">
        <v>2500</v>
      </c>
      <c r="G233" s="101">
        <f t="shared" si="3"/>
        <v>4.2625616099288264</v>
      </c>
      <c r="H233" s="114" t="s">
        <v>35</v>
      </c>
      <c r="I233" s="102" t="s">
        <v>47</v>
      </c>
      <c r="J233" s="103" t="s">
        <v>48</v>
      </c>
      <c r="K233" s="104" t="s">
        <v>49</v>
      </c>
      <c r="L233" s="105">
        <v>586.5017866666667</v>
      </c>
    </row>
    <row r="234" spans="1:12" s="106" customFormat="1" ht="15" customHeight="1" x14ac:dyDescent="0.25">
      <c r="A234" s="100" t="s">
        <v>129</v>
      </c>
      <c r="B234" s="118">
        <v>41822</v>
      </c>
      <c r="C234" s="111" t="s">
        <v>130</v>
      </c>
      <c r="D234" s="112" t="s">
        <v>27</v>
      </c>
      <c r="E234" s="113" t="s">
        <v>46</v>
      </c>
      <c r="F234" s="124">
        <v>2500</v>
      </c>
      <c r="G234" s="101">
        <f t="shared" si="3"/>
        <v>4.2625616099288264</v>
      </c>
      <c r="H234" s="114" t="s">
        <v>36</v>
      </c>
      <c r="I234" s="102" t="s">
        <v>47</v>
      </c>
      <c r="J234" s="103" t="s">
        <v>48</v>
      </c>
      <c r="K234" s="104" t="s">
        <v>49</v>
      </c>
      <c r="L234" s="105">
        <v>586.5017866666667</v>
      </c>
    </row>
    <row r="235" spans="1:12" s="106" customFormat="1" ht="15" customHeight="1" x14ac:dyDescent="0.25">
      <c r="A235" s="100" t="s">
        <v>129</v>
      </c>
      <c r="B235" s="118">
        <v>41822</v>
      </c>
      <c r="C235" s="111" t="s">
        <v>130</v>
      </c>
      <c r="D235" s="112" t="s">
        <v>27</v>
      </c>
      <c r="E235" s="113" t="s">
        <v>8</v>
      </c>
      <c r="F235" s="124">
        <v>5000</v>
      </c>
      <c r="G235" s="101">
        <f t="shared" si="3"/>
        <v>8.5251232198576528</v>
      </c>
      <c r="H235" s="114" t="s">
        <v>37</v>
      </c>
      <c r="I235" s="102" t="s">
        <v>47</v>
      </c>
      <c r="J235" s="103" t="s">
        <v>48</v>
      </c>
      <c r="K235" s="104" t="s">
        <v>49</v>
      </c>
      <c r="L235" s="105">
        <v>586.5017866666667</v>
      </c>
    </row>
    <row r="236" spans="1:12" s="106" customFormat="1" ht="15" customHeight="1" x14ac:dyDescent="0.25">
      <c r="A236" s="100" t="s">
        <v>129</v>
      </c>
      <c r="B236" s="118">
        <v>41822</v>
      </c>
      <c r="C236" s="115" t="s">
        <v>91</v>
      </c>
      <c r="D236" s="116" t="s">
        <v>70</v>
      </c>
      <c r="E236" s="113" t="s">
        <v>8</v>
      </c>
      <c r="F236" s="125">
        <v>10000</v>
      </c>
      <c r="G236" s="101">
        <f t="shared" si="3"/>
        <v>17.050246439715306</v>
      </c>
      <c r="H236" s="114" t="s">
        <v>38</v>
      </c>
      <c r="I236" s="102" t="s">
        <v>47</v>
      </c>
      <c r="J236" s="103" t="s">
        <v>48</v>
      </c>
      <c r="K236" s="104" t="s">
        <v>49</v>
      </c>
      <c r="L236" s="105">
        <v>586.5017866666667</v>
      </c>
    </row>
    <row r="237" spans="1:12" s="106" customFormat="1" ht="15" customHeight="1" x14ac:dyDescent="0.25">
      <c r="A237" s="100" t="s">
        <v>129</v>
      </c>
      <c r="B237" s="118">
        <v>41828</v>
      </c>
      <c r="C237" s="111" t="s">
        <v>130</v>
      </c>
      <c r="D237" s="112" t="s">
        <v>27</v>
      </c>
      <c r="E237" s="113" t="s">
        <v>46</v>
      </c>
      <c r="F237" s="124">
        <v>5000</v>
      </c>
      <c r="G237" s="101">
        <f t="shared" si="3"/>
        <v>8.5251232198576528</v>
      </c>
      <c r="H237" s="114" t="s">
        <v>50</v>
      </c>
      <c r="I237" s="102" t="s">
        <v>47</v>
      </c>
      <c r="J237" s="103" t="s">
        <v>48</v>
      </c>
      <c r="K237" s="104" t="s">
        <v>49</v>
      </c>
      <c r="L237" s="105">
        <v>586.5017866666667</v>
      </c>
    </row>
    <row r="238" spans="1:12" s="106" customFormat="1" ht="15" customHeight="1" x14ac:dyDescent="0.25">
      <c r="A238" s="100" t="s">
        <v>129</v>
      </c>
      <c r="B238" s="118">
        <v>41828</v>
      </c>
      <c r="C238" s="111" t="s">
        <v>130</v>
      </c>
      <c r="D238" s="112" t="s">
        <v>27</v>
      </c>
      <c r="E238" s="113" t="s">
        <v>8</v>
      </c>
      <c r="F238" s="124">
        <v>5000</v>
      </c>
      <c r="G238" s="101">
        <f t="shared" si="3"/>
        <v>8.5251232198576528</v>
      </c>
      <c r="H238" s="114" t="s">
        <v>39</v>
      </c>
      <c r="I238" s="102" t="s">
        <v>47</v>
      </c>
      <c r="J238" s="103" t="s">
        <v>48</v>
      </c>
      <c r="K238" s="104" t="s">
        <v>49</v>
      </c>
      <c r="L238" s="105">
        <v>586.5017866666667</v>
      </c>
    </row>
    <row r="239" spans="1:12" s="106" customFormat="1" ht="15" customHeight="1" x14ac:dyDescent="0.25">
      <c r="A239" s="100" t="s">
        <v>129</v>
      </c>
      <c r="B239" s="118">
        <v>41833</v>
      </c>
      <c r="C239" s="111" t="s">
        <v>130</v>
      </c>
      <c r="D239" s="112" t="s">
        <v>27</v>
      </c>
      <c r="E239" s="113" t="s">
        <v>46</v>
      </c>
      <c r="F239" s="124">
        <v>5000</v>
      </c>
      <c r="G239" s="101">
        <f t="shared" si="3"/>
        <v>8.5251232198576528</v>
      </c>
      <c r="H239" s="114" t="s">
        <v>40</v>
      </c>
      <c r="I239" s="102" t="s">
        <v>47</v>
      </c>
      <c r="J239" s="103" t="s">
        <v>48</v>
      </c>
      <c r="K239" s="104" t="s">
        <v>49</v>
      </c>
      <c r="L239" s="105">
        <v>586.5017866666667</v>
      </c>
    </row>
    <row r="240" spans="1:12" s="106" customFormat="1" ht="15" customHeight="1" x14ac:dyDescent="0.25">
      <c r="A240" s="100" t="s">
        <v>129</v>
      </c>
      <c r="B240" s="118">
        <v>41833</v>
      </c>
      <c r="C240" s="111" t="s">
        <v>130</v>
      </c>
      <c r="D240" s="112" t="s">
        <v>27</v>
      </c>
      <c r="E240" s="113" t="s">
        <v>8</v>
      </c>
      <c r="F240" s="126">
        <v>5000</v>
      </c>
      <c r="G240" s="101">
        <f t="shared" si="3"/>
        <v>8.5251232198576528</v>
      </c>
      <c r="H240" s="114" t="s">
        <v>41</v>
      </c>
      <c r="I240" s="107" t="s">
        <v>47</v>
      </c>
      <c r="J240" s="103" t="s">
        <v>48</v>
      </c>
      <c r="K240" s="104" t="s">
        <v>49</v>
      </c>
      <c r="L240" s="105">
        <v>586.5017866666667</v>
      </c>
    </row>
    <row r="241" spans="1:12" s="106" customFormat="1" ht="15" customHeight="1" x14ac:dyDescent="0.25">
      <c r="A241" s="100" t="s">
        <v>129</v>
      </c>
      <c r="B241" s="118">
        <v>41837</v>
      </c>
      <c r="C241" s="111" t="s">
        <v>130</v>
      </c>
      <c r="D241" s="112" t="s">
        <v>27</v>
      </c>
      <c r="E241" s="113" t="s">
        <v>46</v>
      </c>
      <c r="F241" s="124">
        <v>2500</v>
      </c>
      <c r="G241" s="101">
        <f t="shared" si="3"/>
        <v>4.2625616099288264</v>
      </c>
      <c r="H241" s="114" t="s">
        <v>42</v>
      </c>
      <c r="I241" s="109" t="s">
        <v>47</v>
      </c>
      <c r="J241" s="103" t="s">
        <v>48</v>
      </c>
      <c r="K241" s="104" t="s">
        <v>49</v>
      </c>
      <c r="L241" s="105">
        <v>586.5017866666667</v>
      </c>
    </row>
    <row r="242" spans="1:12" s="106" customFormat="1" ht="15" customHeight="1" x14ac:dyDescent="0.25">
      <c r="A242" s="100" t="s">
        <v>129</v>
      </c>
      <c r="B242" s="118">
        <v>41837</v>
      </c>
      <c r="C242" s="111" t="s">
        <v>130</v>
      </c>
      <c r="D242" s="112" t="s">
        <v>27</v>
      </c>
      <c r="E242" s="113" t="s">
        <v>46</v>
      </c>
      <c r="F242" s="124">
        <v>2500</v>
      </c>
      <c r="G242" s="101">
        <f t="shared" si="3"/>
        <v>4.2625616099288264</v>
      </c>
      <c r="H242" s="114" t="s">
        <v>43</v>
      </c>
      <c r="I242" s="107" t="s">
        <v>47</v>
      </c>
      <c r="J242" s="103" t="s">
        <v>48</v>
      </c>
      <c r="K242" s="104" t="s">
        <v>49</v>
      </c>
      <c r="L242" s="105">
        <v>586.5017866666667</v>
      </c>
    </row>
    <row r="243" spans="1:12" s="106" customFormat="1" ht="15" customHeight="1" x14ac:dyDescent="0.25">
      <c r="A243" s="100" t="s">
        <v>129</v>
      </c>
      <c r="B243" s="118">
        <v>41837</v>
      </c>
      <c r="C243" s="111" t="s">
        <v>130</v>
      </c>
      <c r="D243" s="112" t="s">
        <v>27</v>
      </c>
      <c r="E243" s="113" t="s">
        <v>8</v>
      </c>
      <c r="F243" s="124">
        <v>5000</v>
      </c>
      <c r="G243" s="101">
        <f t="shared" si="3"/>
        <v>8.5251232198576528</v>
      </c>
      <c r="H243" s="114" t="s">
        <v>115</v>
      </c>
      <c r="I243" s="107" t="s">
        <v>47</v>
      </c>
      <c r="J243" s="103" t="s">
        <v>48</v>
      </c>
      <c r="K243" s="104" t="s">
        <v>49</v>
      </c>
      <c r="L243" s="105">
        <v>586.5017866666667</v>
      </c>
    </row>
    <row r="244" spans="1:12" s="106" customFormat="1" ht="15" customHeight="1" x14ac:dyDescent="0.25">
      <c r="A244" s="100" t="s">
        <v>129</v>
      </c>
      <c r="B244" s="118">
        <v>41843</v>
      </c>
      <c r="C244" s="111" t="s">
        <v>130</v>
      </c>
      <c r="D244" s="112" t="s">
        <v>27</v>
      </c>
      <c r="E244" s="113" t="s">
        <v>46</v>
      </c>
      <c r="F244" s="124">
        <v>10000</v>
      </c>
      <c r="G244" s="101">
        <f t="shared" si="3"/>
        <v>17.050246439715306</v>
      </c>
      <c r="H244" s="114" t="s">
        <v>116</v>
      </c>
      <c r="I244" s="107" t="s">
        <v>47</v>
      </c>
      <c r="J244" s="103" t="s">
        <v>48</v>
      </c>
      <c r="K244" s="104" t="s">
        <v>49</v>
      </c>
      <c r="L244" s="105">
        <v>586.5017866666667</v>
      </c>
    </row>
    <row r="245" spans="1:12" s="106" customFormat="1" ht="15" customHeight="1" x14ac:dyDescent="0.25">
      <c r="A245" s="100" t="s">
        <v>129</v>
      </c>
      <c r="B245" s="118">
        <v>41843</v>
      </c>
      <c r="C245" s="111" t="s">
        <v>130</v>
      </c>
      <c r="D245" s="112" t="s">
        <v>27</v>
      </c>
      <c r="E245" s="113" t="s">
        <v>8</v>
      </c>
      <c r="F245" s="124">
        <v>5000</v>
      </c>
      <c r="G245" s="101">
        <f t="shared" si="3"/>
        <v>8.5251232198576528</v>
      </c>
      <c r="H245" s="114" t="s">
        <v>117</v>
      </c>
      <c r="I245" s="107" t="s">
        <v>47</v>
      </c>
      <c r="J245" s="103" t="s">
        <v>48</v>
      </c>
      <c r="K245" s="104" t="s">
        <v>49</v>
      </c>
      <c r="L245" s="105">
        <v>586.5017866666667</v>
      </c>
    </row>
    <row r="246" spans="1:12" s="106" customFormat="1" ht="15" customHeight="1" x14ac:dyDescent="0.25">
      <c r="A246" s="100" t="s">
        <v>129</v>
      </c>
      <c r="B246" s="118">
        <v>41849</v>
      </c>
      <c r="C246" s="111" t="s">
        <v>130</v>
      </c>
      <c r="D246" s="112" t="s">
        <v>27</v>
      </c>
      <c r="E246" s="113" t="s">
        <v>46</v>
      </c>
      <c r="F246" s="124">
        <v>5000</v>
      </c>
      <c r="G246" s="101">
        <f t="shared" si="3"/>
        <v>8.5251232198576528</v>
      </c>
      <c r="H246" s="114" t="s">
        <v>118</v>
      </c>
      <c r="I246" s="107" t="s">
        <v>47</v>
      </c>
      <c r="J246" s="103" t="s">
        <v>48</v>
      </c>
      <c r="K246" s="104" t="s">
        <v>49</v>
      </c>
      <c r="L246" s="105">
        <v>586.5017866666667</v>
      </c>
    </row>
    <row r="247" spans="1:12" s="106" customFormat="1" ht="15" customHeight="1" x14ac:dyDescent="0.25">
      <c r="A247" s="100" t="s">
        <v>129</v>
      </c>
      <c r="B247" s="118">
        <v>41849</v>
      </c>
      <c r="C247" s="111" t="s">
        <v>130</v>
      </c>
      <c r="D247" s="112" t="s">
        <v>27</v>
      </c>
      <c r="E247" s="113" t="s">
        <v>8</v>
      </c>
      <c r="F247" s="124">
        <v>5000</v>
      </c>
      <c r="G247" s="101">
        <f t="shared" si="3"/>
        <v>8.5251232198576528</v>
      </c>
      <c r="H247" s="114" t="s">
        <v>119</v>
      </c>
      <c r="I247" s="107" t="s">
        <v>47</v>
      </c>
      <c r="J247" s="103" t="s">
        <v>48</v>
      </c>
      <c r="K247" s="104" t="s">
        <v>49</v>
      </c>
      <c r="L247" s="105">
        <v>586.5017866666667</v>
      </c>
    </row>
    <row r="248" spans="1:12" s="106" customFormat="1" ht="15" customHeight="1" x14ac:dyDescent="0.25">
      <c r="A248" s="100" t="s">
        <v>129</v>
      </c>
      <c r="B248" s="118">
        <v>41821</v>
      </c>
      <c r="C248" s="111" t="s">
        <v>51</v>
      </c>
      <c r="D248" s="112" t="s">
        <v>52</v>
      </c>
      <c r="E248" s="113" t="s">
        <v>8</v>
      </c>
      <c r="F248" s="124">
        <v>500</v>
      </c>
      <c r="G248" s="101">
        <f t="shared" si="3"/>
        <v>0.85251232198576532</v>
      </c>
      <c r="H248" s="114" t="s">
        <v>53</v>
      </c>
      <c r="I248" s="107" t="s">
        <v>47</v>
      </c>
      <c r="J248" s="103" t="s">
        <v>48</v>
      </c>
      <c r="K248" s="104" t="s">
        <v>49</v>
      </c>
      <c r="L248" s="105">
        <v>586.5017866666667</v>
      </c>
    </row>
    <row r="249" spans="1:12" s="106" customFormat="1" ht="15" customHeight="1" x14ac:dyDescent="0.25">
      <c r="A249" s="100" t="s">
        <v>129</v>
      </c>
      <c r="B249" s="118">
        <v>41822</v>
      </c>
      <c r="C249" s="111" t="s">
        <v>51</v>
      </c>
      <c r="D249" s="112" t="s">
        <v>52</v>
      </c>
      <c r="E249" s="113" t="s">
        <v>8</v>
      </c>
      <c r="F249" s="124">
        <v>500</v>
      </c>
      <c r="G249" s="101">
        <f t="shared" si="3"/>
        <v>0.85251232198576532</v>
      </c>
      <c r="H249" s="114" t="s">
        <v>53</v>
      </c>
      <c r="I249" s="107" t="s">
        <v>47</v>
      </c>
      <c r="J249" s="103" t="s">
        <v>48</v>
      </c>
      <c r="K249" s="104" t="s">
        <v>49</v>
      </c>
      <c r="L249" s="105">
        <v>586.5017866666667</v>
      </c>
    </row>
    <row r="250" spans="1:12" s="106" customFormat="1" ht="15" customHeight="1" x14ac:dyDescent="0.25">
      <c r="A250" s="100" t="s">
        <v>129</v>
      </c>
      <c r="B250" s="118">
        <v>41823</v>
      </c>
      <c r="C250" s="111" t="s">
        <v>51</v>
      </c>
      <c r="D250" s="112" t="s">
        <v>52</v>
      </c>
      <c r="E250" s="113" t="s">
        <v>8</v>
      </c>
      <c r="F250" s="124">
        <v>500</v>
      </c>
      <c r="G250" s="101">
        <f t="shared" si="3"/>
        <v>0.85251232198576532</v>
      </c>
      <c r="H250" s="114" t="s">
        <v>53</v>
      </c>
      <c r="I250" s="107" t="s">
        <v>47</v>
      </c>
      <c r="J250" s="103" t="s">
        <v>48</v>
      </c>
      <c r="K250" s="104" t="s">
        <v>49</v>
      </c>
      <c r="L250" s="105">
        <v>586.5017866666667</v>
      </c>
    </row>
    <row r="251" spans="1:12" s="106" customFormat="1" ht="15" customHeight="1" x14ac:dyDescent="0.25">
      <c r="A251" s="100" t="s">
        <v>129</v>
      </c>
      <c r="B251" s="118">
        <v>41824</v>
      </c>
      <c r="C251" s="111" t="s">
        <v>51</v>
      </c>
      <c r="D251" s="112" t="s">
        <v>52</v>
      </c>
      <c r="E251" s="113" t="s">
        <v>8</v>
      </c>
      <c r="F251" s="124">
        <v>900</v>
      </c>
      <c r="G251" s="101">
        <f t="shared" si="3"/>
        <v>1.5345221795743775</v>
      </c>
      <c r="H251" s="114" t="s">
        <v>53</v>
      </c>
      <c r="I251" s="107" t="s">
        <v>47</v>
      </c>
      <c r="J251" s="103" t="s">
        <v>48</v>
      </c>
      <c r="K251" s="104" t="s">
        <v>49</v>
      </c>
      <c r="L251" s="105">
        <v>586.5017866666667</v>
      </c>
    </row>
    <row r="252" spans="1:12" s="106" customFormat="1" ht="15" customHeight="1" x14ac:dyDescent="0.25">
      <c r="A252" s="100" t="s">
        <v>129</v>
      </c>
      <c r="B252" s="118">
        <v>41825</v>
      </c>
      <c r="C252" s="111" t="s">
        <v>51</v>
      </c>
      <c r="D252" s="112" t="s">
        <v>52</v>
      </c>
      <c r="E252" s="113" t="s">
        <v>8</v>
      </c>
      <c r="F252" s="124">
        <v>1150</v>
      </c>
      <c r="G252" s="101">
        <f t="shared" si="3"/>
        <v>1.9607783405672603</v>
      </c>
      <c r="H252" s="114" t="s">
        <v>53</v>
      </c>
      <c r="I252" s="107" t="s">
        <v>47</v>
      </c>
      <c r="J252" s="103" t="s">
        <v>48</v>
      </c>
      <c r="K252" s="104" t="s">
        <v>49</v>
      </c>
      <c r="L252" s="105">
        <v>586.5017866666667</v>
      </c>
    </row>
    <row r="253" spans="1:12" s="106" customFormat="1" ht="15" customHeight="1" x14ac:dyDescent="0.25">
      <c r="A253" s="100" t="s">
        <v>129</v>
      </c>
      <c r="B253" s="118">
        <v>41827</v>
      </c>
      <c r="C253" s="111" t="s">
        <v>51</v>
      </c>
      <c r="D253" s="112" t="s">
        <v>52</v>
      </c>
      <c r="E253" s="113" t="s">
        <v>8</v>
      </c>
      <c r="F253" s="124">
        <v>1000</v>
      </c>
      <c r="G253" s="101">
        <f t="shared" si="3"/>
        <v>1.7050246439715306</v>
      </c>
      <c r="H253" s="114" t="s">
        <v>53</v>
      </c>
      <c r="I253" s="107" t="s">
        <v>47</v>
      </c>
      <c r="J253" s="103" t="s">
        <v>48</v>
      </c>
      <c r="K253" s="104" t="s">
        <v>49</v>
      </c>
      <c r="L253" s="105">
        <v>586.5017866666667</v>
      </c>
    </row>
    <row r="254" spans="1:12" s="106" customFormat="1" ht="15" customHeight="1" x14ac:dyDescent="0.25">
      <c r="A254" s="100" t="s">
        <v>129</v>
      </c>
      <c r="B254" s="118">
        <v>41828</v>
      </c>
      <c r="C254" s="111" t="s">
        <v>51</v>
      </c>
      <c r="D254" s="112" t="s">
        <v>52</v>
      </c>
      <c r="E254" s="113" t="s">
        <v>8</v>
      </c>
      <c r="F254" s="124">
        <v>900</v>
      </c>
      <c r="G254" s="101">
        <f t="shared" si="3"/>
        <v>1.5345221795743775</v>
      </c>
      <c r="H254" s="114" t="s">
        <v>53</v>
      </c>
      <c r="I254" s="107" t="s">
        <v>47</v>
      </c>
      <c r="J254" s="103" t="s">
        <v>48</v>
      </c>
      <c r="K254" s="104" t="s">
        <v>49</v>
      </c>
      <c r="L254" s="105">
        <v>586.5017866666667</v>
      </c>
    </row>
    <row r="255" spans="1:12" s="106" customFormat="1" ht="15" customHeight="1" x14ac:dyDescent="0.25">
      <c r="A255" s="100" t="s">
        <v>129</v>
      </c>
      <c r="B255" s="118">
        <v>41829</v>
      </c>
      <c r="C255" s="111" t="s">
        <v>44</v>
      </c>
      <c r="D255" s="112" t="s">
        <v>10</v>
      </c>
      <c r="E255" s="113" t="s">
        <v>8</v>
      </c>
      <c r="F255" s="124">
        <v>300000</v>
      </c>
      <c r="G255" s="101">
        <f t="shared" si="3"/>
        <v>511.50739319145919</v>
      </c>
      <c r="H255" s="114" t="s">
        <v>53</v>
      </c>
      <c r="I255" s="107" t="s">
        <v>47</v>
      </c>
      <c r="J255" s="103" t="s">
        <v>48</v>
      </c>
      <c r="K255" s="104" t="s">
        <v>49</v>
      </c>
      <c r="L255" s="105">
        <v>586.5017866666667</v>
      </c>
    </row>
    <row r="256" spans="1:12" s="106" customFormat="1" ht="15" customHeight="1" x14ac:dyDescent="0.25">
      <c r="A256" s="100" t="s">
        <v>129</v>
      </c>
      <c r="B256" s="118">
        <v>41829</v>
      </c>
      <c r="C256" s="111" t="s">
        <v>51</v>
      </c>
      <c r="D256" s="112" t="s">
        <v>52</v>
      </c>
      <c r="E256" s="113" t="s">
        <v>8</v>
      </c>
      <c r="F256" s="124">
        <v>500</v>
      </c>
      <c r="G256" s="101">
        <f t="shared" si="3"/>
        <v>0.85251232198576532</v>
      </c>
      <c r="H256" s="114" t="s">
        <v>53</v>
      </c>
      <c r="I256" s="107" t="s">
        <v>47</v>
      </c>
      <c r="J256" s="103" t="s">
        <v>48</v>
      </c>
      <c r="K256" s="104" t="s">
        <v>49</v>
      </c>
      <c r="L256" s="105">
        <v>586.5017866666667</v>
      </c>
    </row>
    <row r="257" spans="1:12" s="106" customFormat="1" ht="15" customHeight="1" x14ac:dyDescent="0.25">
      <c r="A257" s="100" t="s">
        <v>129</v>
      </c>
      <c r="B257" s="118">
        <v>41830</v>
      </c>
      <c r="C257" s="111" t="s">
        <v>51</v>
      </c>
      <c r="D257" s="112" t="s">
        <v>52</v>
      </c>
      <c r="E257" s="113" t="s">
        <v>8</v>
      </c>
      <c r="F257" s="124">
        <v>1000</v>
      </c>
      <c r="G257" s="101">
        <f t="shared" si="3"/>
        <v>1.7050246439715306</v>
      </c>
      <c r="H257" s="114" t="s">
        <v>53</v>
      </c>
      <c r="I257" s="107" t="s">
        <v>47</v>
      </c>
      <c r="J257" s="103" t="s">
        <v>48</v>
      </c>
      <c r="K257" s="104" t="s">
        <v>49</v>
      </c>
      <c r="L257" s="105">
        <v>586.5017866666667</v>
      </c>
    </row>
    <row r="258" spans="1:12" s="106" customFormat="1" ht="15" customHeight="1" x14ac:dyDescent="0.25">
      <c r="A258" s="100" t="s">
        <v>129</v>
      </c>
      <c r="B258" s="118">
        <v>41831</v>
      </c>
      <c r="C258" s="111" t="s">
        <v>51</v>
      </c>
      <c r="D258" s="112" t="s">
        <v>52</v>
      </c>
      <c r="E258" s="113" t="s">
        <v>8</v>
      </c>
      <c r="F258" s="124">
        <v>1300</v>
      </c>
      <c r="G258" s="101">
        <f t="shared" si="3"/>
        <v>2.21653203716299</v>
      </c>
      <c r="H258" s="114" t="s">
        <v>53</v>
      </c>
      <c r="I258" s="107" t="s">
        <v>47</v>
      </c>
      <c r="J258" s="103" t="s">
        <v>48</v>
      </c>
      <c r="K258" s="104" t="s">
        <v>49</v>
      </c>
      <c r="L258" s="105">
        <v>586.5017866666667</v>
      </c>
    </row>
    <row r="259" spans="1:12" s="106" customFormat="1" ht="15" customHeight="1" x14ac:dyDescent="0.25">
      <c r="A259" s="100" t="s">
        <v>129</v>
      </c>
      <c r="B259" s="118">
        <v>41832</v>
      </c>
      <c r="C259" s="111" t="s">
        <v>51</v>
      </c>
      <c r="D259" s="112" t="s">
        <v>52</v>
      </c>
      <c r="E259" s="113" t="s">
        <v>8</v>
      </c>
      <c r="F259" s="124">
        <v>1700</v>
      </c>
      <c r="G259" s="101">
        <f t="shared" ref="G259:G322" si="4">F259/L259</f>
        <v>2.898541894751602</v>
      </c>
      <c r="H259" s="114" t="s">
        <v>53</v>
      </c>
      <c r="I259" s="107" t="s">
        <v>47</v>
      </c>
      <c r="J259" s="103" t="s">
        <v>48</v>
      </c>
      <c r="K259" s="104" t="s">
        <v>49</v>
      </c>
      <c r="L259" s="105">
        <v>586.5017866666667</v>
      </c>
    </row>
    <row r="260" spans="1:12" s="106" customFormat="1" ht="15" customHeight="1" x14ac:dyDescent="0.25">
      <c r="A260" s="100" t="s">
        <v>129</v>
      </c>
      <c r="B260" s="118">
        <v>41834</v>
      </c>
      <c r="C260" s="111" t="s">
        <v>51</v>
      </c>
      <c r="D260" s="112" t="s">
        <v>52</v>
      </c>
      <c r="E260" s="113" t="s">
        <v>8</v>
      </c>
      <c r="F260" s="124">
        <v>500</v>
      </c>
      <c r="G260" s="101">
        <f t="shared" si="4"/>
        <v>0.85251232198576532</v>
      </c>
      <c r="H260" s="114" t="s">
        <v>53</v>
      </c>
      <c r="I260" s="107" t="s">
        <v>47</v>
      </c>
      <c r="J260" s="103" t="s">
        <v>48</v>
      </c>
      <c r="K260" s="104" t="s">
        <v>49</v>
      </c>
      <c r="L260" s="105">
        <v>586.5017866666667</v>
      </c>
    </row>
    <row r="261" spans="1:12" s="106" customFormat="1" ht="15" customHeight="1" x14ac:dyDescent="0.25">
      <c r="A261" s="100" t="s">
        <v>129</v>
      </c>
      <c r="B261" s="118">
        <v>41835</v>
      </c>
      <c r="C261" s="111" t="s">
        <v>51</v>
      </c>
      <c r="D261" s="112" t="s">
        <v>52</v>
      </c>
      <c r="E261" s="113" t="s">
        <v>8</v>
      </c>
      <c r="F261" s="124">
        <v>500</v>
      </c>
      <c r="G261" s="101">
        <f t="shared" si="4"/>
        <v>0.85251232198576532</v>
      </c>
      <c r="H261" s="114" t="s">
        <v>53</v>
      </c>
      <c r="I261" s="107" t="s">
        <v>47</v>
      </c>
      <c r="J261" s="103" t="s">
        <v>48</v>
      </c>
      <c r="K261" s="104" t="s">
        <v>49</v>
      </c>
      <c r="L261" s="105">
        <v>586.5017866666667</v>
      </c>
    </row>
    <row r="262" spans="1:12" s="106" customFormat="1" ht="15" customHeight="1" x14ac:dyDescent="0.25">
      <c r="A262" s="100" t="s">
        <v>129</v>
      </c>
      <c r="B262" s="118">
        <v>41836</v>
      </c>
      <c r="C262" s="111" t="s">
        <v>51</v>
      </c>
      <c r="D262" s="112" t="s">
        <v>52</v>
      </c>
      <c r="E262" s="113" t="s">
        <v>8</v>
      </c>
      <c r="F262" s="124">
        <v>1200</v>
      </c>
      <c r="G262" s="101">
        <f t="shared" si="4"/>
        <v>2.0460295727658369</v>
      </c>
      <c r="H262" s="114" t="s">
        <v>53</v>
      </c>
      <c r="I262" s="107" t="s">
        <v>47</v>
      </c>
      <c r="J262" s="103" t="s">
        <v>48</v>
      </c>
      <c r="K262" s="104" t="s">
        <v>49</v>
      </c>
      <c r="L262" s="105">
        <v>586.5017866666667</v>
      </c>
    </row>
    <row r="263" spans="1:12" s="106" customFormat="1" ht="15" customHeight="1" x14ac:dyDescent="0.25">
      <c r="A263" s="100" t="s">
        <v>129</v>
      </c>
      <c r="B263" s="118">
        <v>41837</v>
      </c>
      <c r="C263" s="111" t="s">
        <v>51</v>
      </c>
      <c r="D263" s="112" t="s">
        <v>52</v>
      </c>
      <c r="E263" s="113" t="s">
        <v>8</v>
      </c>
      <c r="F263" s="124">
        <v>1350</v>
      </c>
      <c r="G263" s="101">
        <f t="shared" si="4"/>
        <v>2.3017832693615663</v>
      </c>
      <c r="H263" s="114" t="s">
        <v>53</v>
      </c>
      <c r="I263" s="102" t="s">
        <v>47</v>
      </c>
      <c r="J263" s="103" t="s">
        <v>48</v>
      </c>
      <c r="K263" s="104" t="s">
        <v>49</v>
      </c>
      <c r="L263" s="105">
        <v>586.5017866666667</v>
      </c>
    </row>
    <row r="264" spans="1:12" s="106" customFormat="1" ht="15" customHeight="1" x14ac:dyDescent="0.25">
      <c r="A264" s="100" t="s">
        <v>129</v>
      </c>
      <c r="B264" s="118">
        <v>41838</v>
      </c>
      <c r="C264" s="111" t="s">
        <v>51</v>
      </c>
      <c r="D264" s="112" t="s">
        <v>52</v>
      </c>
      <c r="E264" s="113" t="s">
        <v>8</v>
      </c>
      <c r="F264" s="124">
        <v>500</v>
      </c>
      <c r="G264" s="101">
        <f t="shared" si="4"/>
        <v>0.85251232198576532</v>
      </c>
      <c r="H264" s="114" t="s">
        <v>53</v>
      </c>
      <c r="I264" s="102" t="s">
        <v>47</v>
      </c>
      <c r="J264" s="103" t="s">
        <v>48</v>
      </c>
      <c r="K264" s="104" t="s">
        <v>49</v>
      </c>
      <c r="L264" s="105">
        <v>586.5017866666667</v>
      </c>
    </row>
    <row r="265" spans="1:12" s="106" customFormat="1" ht="15" customHeight="1" x14ac:dyDescent="0.25">
      <c r="A265" s="100" t="s">
        <v>129</v>
      </c>
      <c r="B265" s="118">
        <v>41839</v>
      </c>
      <c r="C265" s="111" t="s">
        <v>51</v>
      </c>
      <c r="D265" s="112" t="s">
        <v>52</v>
      </c>
      <c r="E265" s="113" t="s">
        <v>8</v>
      </c>
      <c r="F265" s="124">
        <v>500</v>
      </c>
      <c r="G265" s="101">
        <f t="shared" si="4"/>
        <v>0.85251232198576532</v>
      </c>
      <c r="H265" s="114" t="s">
        <v>53</v>
      </c>
      <c r="I265" s="102" t="s">
        <v>47</v>
      </c>
      <c r="J265" s="103" t="s">
        <v>48</v>
      </c>
      <c r="K265" s="104" t="s">
        <v>49</v>
      </c>
      <c r="L265" s="105">
        <v>586.5017866666667</v>
      </c>
    </row>
    <row r="266" spans="1:12" s="106" customFormat="1" ht="15" customHeight="1" x14ac:dyDescent="0.25">
      <c r="A266" s="100" t="s">
        <v>129</v>
      </c>
      <c r="B266" s="118">
        <v>41842</v>
      </c>
      <c r="C266" s="111" t="s">
        <v>51</v>
      </c>
      <c r="D266" s="112" t="s">
        <v>52</v>
      </c>
      <c r="E266" s="113" t="s">
        <v>8</v>
      </c>
      <c r="F266" s="124">
        <v>900</v>
      </c>
      <c r="G266" s="101">
        <f t="shared" si="4"/>
        <v>1.5345221795743775</v>
      </c>
      <c r="H266" s="114" t="s">
        <v>53</v>
      </c>
      <c r="I266" s="102" t="s">
        <v>47</v>
      </c>
      <c r="J266" s="103" t="s">
        <v>48</v>
      </c>
      <c r="K266" s="104" t="s">
        <v>49</v>
      </c>
      <c r="L266" s="105">
        <v>586.5017866666667</v>
      </c>
    </row>
    <row r="267" spans="1:12" s="106" customFormat="1" ht="15" customHeight="1" x14ac:dyDescent="0.25">
      <c r="A267" s="100" t="s">
        <v>129</v>
      </c>
      <c r="B267" s="118">
        <v>41843</v>
      </c>
      <c r="C267" s="111" t="s">
        <v>74</v>
      </c>
      <c r="D267" s="112" t="s">
        <v>126</v>
      </c>
      <c r="E267" s="113" t="s">
        <v>9</v>
      </c>
      <c r="F267" s="124">
        <v>500</v>
      </c>
      <c r="G267" s="101">
        <f t="shared" si="4"/>
        <v>0.85251232198576532</v>
      </c>
      <c r="H267" s="114" t="s">
        <v>56</v>
      </c>
      <c r="I267" s="102" t="s">
        <v>47</v>
      </c>
      <c r="J267" s="103" t="s">
        <v>48</v>
      </c>
      <c r="K267" s="104" t="s">
        <v>49</v>
      </c>
      <c r="L267" s="105">
        <v>586.5017866666667</v>
      </c>
    </row>
    <row r="268" spans="1:12" s="106" customFormat="1" ht="15" customHeight="1" x14ac:dyDescent="0.25">
      <c r="A268" s="100" t="s">
        <v>129</v>
      </c>
      <c r="B268" s="118">
        <v>41843</v>
      </c>
      <c r="C268" s="111" t="s">
        <v>51</v>
      </c>
      <c r="D268" s="112" t="s">
        <v>52</v>
      </c>
      <c r="E268" s="113" t="s">
        <v>8</v>
      </c>
      <c r="F268" s="124">
        <v>1000</v>
      </c>
      <c r="G268" s="101">
        <f t="shared" si="4"/>
        <v>1.7050246439715306</v>
      </c>
      <c r="H268" s="114" t="s">
        <v>53</v>
      </c>
      <c r="I268" s="102" t="s">
        <v>47</v>
      </c>
      <c r="J268" s="103" t="s">
        <v>48</v>
      </c>
      <c r="K268" s="104" t="s">
        <v>49</v>
      </c>
      <c r="L268" s="105">
        <v>586.5017866666667</v>
      </c>
    </row>
    <row r="269" spans="1:12" s="106" customFormat="1" ht="15" customHeight="1" x14ac:dyDescent="0.25">
      <c r="A269" s="100" t="s">
        <v>129</v>
      </c>
      <c r="B269" s="118">
        <v>41844</v>
      </c>
      <c r="C269" s="111" t="s">
        <v>51</v>
      </c>
      <c r="D269" s="112" t="s">
        <v>52</v>
      </c>
      <c r="E269" s="113" t="s">
        <v>8</v>
      </c>
      <c r="F269" s="126">
        <v>1300</v>
      </c>
      <c r="G269" s="101">
        <f t="shared" si="4"/>
        <v>2.21653203716299</v>
      </c>
      <c r="H269" s="114" t="s">
        <v>53</v>
      </c>
      <c r="I269" s="102" t="s">
        <v>47</v>
      </c>
      <c r="J269" s="103" t="s">
        <v>48</v>
      </c>
      <c r="K269" s="104" t="s">
        <v>49</v>
      </c>
      <c r="L269" s="105">
        <v>586.5017866666667</v>
      </c>
    </row>
    <row r="270" spans="1:12" s="106" customFormat="1" ht="15" customHeight="1" x14ac:dyDescent="0.25">
      <c r="A270" s="100" t="s">
        <v>129</v>
      </c>
      <c r="B270" s="118">
        <v>41845</v>
      </c>
      <c r="C270" s="111" t="s">
        <v>51</v>
      </c>
      <c r="D270" s="112" t="s">
        <v>52</v>
      </c>
      <c r="E270" s="113" t="s">
        <v>8</v>
      </c>
      <c r="F270" s="126">
        <v>500</v>
      </c>
      <c r="G270" s="101">
        <f t="shared" si="4"/>
        <v>0.85251232198576532</v>
      </c>
      <c r="H270" s="114" t="s">
        <v>53</v>
      </c>
      <c r="I270" s="102" t="s">
        <v>47</v>
      </c>
      <c r="J270" s="103" t="s">
        <v>48</v>
      </c>
      <c r="K270" s="104" t="s">
        <v>49</v>
      </c>
      <c r="L270" s="105">
        <v>586.5017866666667</v>
      </c>
    </row>
    <row r="271" spans="1:12" s="106" customFormat="1" ht="15" customHeight="1" x14ac:dyDescent="0.25">
      <c r="A271" s="100" t="s">
        <v>129</v>
      </c>
      <c r="B271" s="118">
        <v>41846</v>
      </c>
      <c r="C271" s="111" t="s">
        <v>51</v>
      </c>
      <c r="D271" s="112" t="s">
        <v>52</v>
      </c>
      <c r="E271" s="113" t="s">
        <v>8</v>
      </c>
      <c r="F271" s="126">
        <v>1000</v>
      </c>
      <c r="G271" s="101">
        <f t="shared" si="4"/>
        <v>1.7050246439715306</v>
      </c>
      <c r="H271" s="114" t="s">
        <v>53</v>
      </c>
      <c r="I271" s="102" t="s">
        <v>47</v>
      </c>
      <c r="J271" s="103" t="s">
        <v>48</v>
      </c>
      <c r="K271" s="104" t="s">
        <v>49</v>
      </c>
      <c r="L271" s="105">
        <v>586.5017866666667</v>
      </c>
    </row>
    <row r="272" spans="1:12" s="106" customFormat="1" ht="15" customHeight="1" x14ac:dyDescent="0.25">
      <c r="A272" s="100" t="s">
        <v>129</v>
      </c>
      <c r="B272" s="118">
        <v>41847</v>
      </c>
      <c r="C272" s="111" t="s">
        <v>51</v>
      </c>
      <c r="D272" s="112" t="s">
        <v>52</v>
      </c>
      <c r="E272" s="113" t="s">
        <v>8</v>
      </c>
      <c r="F272" s="126">
        <v>1000</v>
      </c>
      <c r="G272" s="101">
        <f t="shared" si="4"/>
        <v>1.7050246439715306</v>
      </c>
      <c r="H272" s="114" t="s">
        <v>53</v>
      </c>
      <c r="I272" s="102" t="s">
        <v>47</v>
      </c>
      <c r="J272" s="103" t="s">
        <v>48</v>
      </c>
      <c r="K272" s="104" t="s">
        <v>49</v>
      </c>
      <c r="L272" s="105">
        <v>586.5017866666667</v>
      </c>
    </row>
    <row r="273" spans="1:12" s="106" customFormat="1" ht="15" customHeight="1" x14ac:dyDescent="0.25">
      <c r="A273" s="100" t="s">
        <v>129</v>
      </c>
      <c r="B273" s="118">
        <v>41849</v>
      </c>
      <c r="C273" s="111" t="s">
        <v>51</v>
      </c>
      <c r="D273" s="112" t="s">
        <v>52</v>
      </c>
      <c r="E273" s="113" t="s">
        <v>8</v>
      </c>
      <c r="F273" s="126">
        <v>500</v>
      </c>
      <c r="G273" s="101">
        <f t="shared" si="4"/>
        <v>0.85251232198576532</v>
      </c>
      <c r="H273" s="114" t="s">
        <v>53</v>
      </c>
      <c r="I273" s="110" t="s">
        <v>47</v>
      </c>
      <c r="J273" s="103" t="s">
        <v>48</v>
      </c>
      <c r="K273" s="104" t="s">
        <v>49</v>
      </c>
      <c r="L273" s="105">
        <v>586.5017866666667</v>
      </c>
    </row>
    <row r="274" spans="1:12" s="106" customFormat="1" ht="15" customHeight="1" x14ac:dyDescent="0.25">
      <c r="A274" s="100" t="s">
        <v>129</v>
      </c>
      <c r="B274" s="118">
        <v>41850</v>
      </c>
      <c r="C274" s="111" t="s">
        <v>131</v>
      </c>
      <c r="D274" s="112" t="s">
        <v>126</v>
      </c>
      <c r="E274" s="113" t="s">
        <v>9</v>
      </c>
      <c r="F274" s="126">
        <v>7826</v>
      </c>
      <c r="G274" s="101">
        <f t="shared" si="4"/>
        <v>13.343522863721198</v>
      </c>
      <c r="H274" s="117" t="s">
        <v>59</v>
      </c>
      <c r="I274" s="102" t="s">
        <v>47</v>
      </c>
      <c r="J274" s="103" t="s">
        <v>48</v>
      </c>
      <c r="K274" s="104" t="s">
        <v>49</v>
      </c>
      <c r="L274" s="105">
        <v>586.5017866666667</v>
      </c>
    </row>
    <row r="275" spans="1:12" s="106" customFormat="1" ht="15" customHeight="1" x14ac:dyDescent="0.25">
      <c r="A275" s="100" t="s">
        <v>129</v>
      </c>
      <c r="B275" s="118">
        <v>41850</v>
      </c>
      <c r="C275" s="111" t="s">
        <v>131</v>
      </c>
      <c r="D275" s="112" t="s">
        <v>126</v>
      </c>
      <c r="E275" s="113" t="s">
        <v>9</v>
      </c>
      <c r="F275" s="126">
        <v>7826</v>
      </c>
      <c r="G275" s="101">
        <f t="shared" si="4"/>
        <v>13.343522863721198</v>
      </c>
      <c r="H275" s="117" t="s">
        <v>62</v>
      </c>
      <c r="I275" s="102" t="s">
        <v>47</v>
      </c>
      <c r="J275" s="103" t="s">
        <v>48</v>
      </c>
      <c r="K275" s="104" t="s">
        <v>49</v>
      </c>
      <c r="L275" s="105">
        <v>586.5017866666667</v>
      </c>
    </row>
    <row r="276" spans="1:12" s="106" customFormat="1" ht="15" customHeight="1" x14ac:dyDescent="0.25">
      <c r="A276" s="100" t="s">
        <v>129</v>
      </c>
      <c r="B276" s="118">
        <v>41850</v>
      </c>
      <c r="C276" s="111" t="s">
        <v>131</v>
      </c>
      <c r="D276" s="112" t="s">
        <v>126</v>
      </c>
      <c r="E276" s="113" t="s">
        <v>9</v>
      </c>
      <c r="F276" s="126">
        <v>7826</v>
      </c>
      <c r="G276" s="101">
        <f t="shared" si="4"/>
        <v>13.343522863721198</v>
      </c>
      <c r="H276" s="117" t="s">
        <v>64</v>
      </c>
      <c r="I276" s="102" t="s">
        <v>47</v>
      </c>
      <c r="J276" s="103" t="s">
        <v>48</v>
      </c>
      <c r="K276" s="104" t="s">
        <v>49</v>
      </c>
      <c r="L276" s="105">
        <v>586.5017866666667</v>
      </c>
    </row>
    <row r="277" spans="1:12" s="106" customFormat="1" ht="15" customHeight="1" x14ac:dyDescent="0.25">
      <c r="A277" s="100" t="s">
        <v>129</v>
      </c>
      <c r="B277" s="118">
        <v>41850</v>
      </c>
      <c r="C277" s="111" t="s">
        <v>131</v>
      </c>
      <c r="D277" s="112" t="s">
        <v>126</v>
      </c>
      <c r="E277" s="113" t="s">
        <v>9</v>
      </c>
      <c r="F277" s="126">
        <v>7826</v>
      </c>
      <c r="G277" s="101">
        <f t="shared" si="4"/>
        <v>13.343522863721198</v>
      </c>
      <c r="H277" s="117" t="s">
        <v>67</v>
      </c>
      <c r="I277" s="102" t="s">
        <v>47</v>
      </c>
      <c r="J277" s="103" t="s">
        <v>48</v>
      </c>
      <c r="K277" s="104" t="s">
        <v>49</v>
      </c>
      <c r="L277" s="105">
        <v>586.5017866666667</v>
      </c>
    </row>
    <row r="278" spans="1:12" s="106" customFormat="1" ht="15" customHeight="1" x14ac:dyDescent="0.25">
      <c r="A278" s="100" t="s">
        <v>129</v>
      </c>
      <c r="B278" s="118">
        <v>41850</v>
      </c>
      <c r="C278" s="111" t="s">
        <v>131</v>
      </c>
      <c r="D278" s="112" t="s">
        <v>126</v>
      </c>
      <c r="E278" s="113" t="s">
        <v>9</v>
      </c>
      <c r="F278" s="126">
        <v>7826</v>
      </c>
      <c r="G278" s="101">
        <f t="shared" si="4"/>
        <v>13.343522863721198</v>
      </c>
      <c r="H278" s="117" t="s">
        <v>78</v>
      </c>
      <c r="I278" s="102" t="s">
        <v>47</v>
      </c>
      <c r="J278" s="103" t="s">
        <v>48</v>
      </c>
      <c r="K278" s="104" t="s">
        <v>49</v>
      </c>
      <c r="L278" s="105">
        <v>586.5017866666667</v>
      </c>
    </row>
    <row r="279" spans="1:12" s="106" customFormat="1" ht="15" customHeight="1" x14ac:dyDescent="0.25">
      <c r="A279" s="100" t="s">
        <v>129</v>
      </c>
      <c r="B279" s="119">
        <v>41850</v>
      </c>
      <c r="C279" s="111" t="s">
        <v>132</v>
      </c>
      <c r="D279" s="112" t="s">
        <v>126</v>
      </c>
      <c r="E279" s="113" t="s">
        <v>9</v>
      </c>
      <c r="F279" s="126">
        <v>1238.71</v>
      </c>
      <c r="G279" s="101">
        <f t="shared" si="4"/>
        <v>2.1120310767339747</v>
      </c>
      <c r="H279" s="117" t="s">
        <v>80</v>
      </c>
      <c r="I279" s="102" t="s">
        <v>47</v>
      </c>
      <c r="J279" s="103" t="s">
        <v>48</v>
      </c>
      <c r="K279" s="104" t="s">
        <v>49</v>
      </c>
      <c r="L279" s="105">
        <v>586.5017866666667</v>
      </c>
    </row>
    <row r="280" spans="1:12" s="106" customFormat="1" ht="15" customHeight="1" x14ac:dyDescent="0.25">
      <c r="A280" s="100" t="s">
        <v>129</v>
      </c>
      <c r="B280" s="118">
        <v>41850</v>
      </c>
      <c r="C280" s="111" t="s">
        <v>51</v>
      </c>
      <c r="D280" s="112" t="s">
        <v>52</v>
      </c>
      <c r="E280" s="113" t="s">
        <v>8</v>
      </c>
      <c r="F280" s="126">
        <v>500</v>
      </c>
      <c r="G280" s="101">
        <f t="shared" si="4"/>
        <v>0.85251232198576532</v>
      </c>
      <c r="H280" s="114" t="s">
        <v>53</v>
      </c>
      <c r="I280" s="107" t="s">
        <v>47</v>
      </c>
      <c r="J280" s="103" t="s">
        <v>48</v>
      </c>
      <c r="K280" s="104" t="s">
        <v>49</v>
      </c>
      <c r="L280" s="105">
        <v>586.5017866666667</v>
      </c>
    </row>
    <row r="281" spans="1:12" s="106" customFormat="1" ht="15" customHeight="1" x14ac:dyDescent="0.25">
      <c r="A281" s="100" t="s">
        <v>133</v>
      </c>
      <c r="B281" s="119">
        <v>41853</v>
      </c>
      <c r="C281" s="111" t="s">
        <v>11</v>
      </c>
      <c r="D281" s="112" t="s">
        <v>27</v>
      </c>
      <c r="E281" s="113" t="s">
        <v>46</v>
      </c>
      <c r="F281" s="124">
        <v>5000</v>
      </c>
      <c r="G281" s="101">
        <f t="shared" si="4"/>
        <v>8.5251232198576528</v>
      </c>
      <c r="H281" s="114" t="s">
        <v>35</v>
      </c>
      <c r="I281" s="109" t="s">
        <v>47</v>
      </c>
      <c r="J281" s="103" t="s">
        <v>48</v>
      </c>
      <c r="K281" s="104" t="s">
        <v>49</v>
      </c>
      <c r="L281" s="105">
        <v>586.5017866666667</v>
      </c>
    </row>
    <row r="282" spans="1:12" s="106" customFormat="1" ht="15" customHeight="1" x14ac:dyDescent="0.25">
      <c r="A282" s="100" t="s">
        <v>133</v>
      </c>
      <c r="B282" s="119">
        <v>41853</v>
      </c>
      <c r="C282" s="111" t="s">
        <v>11</v>
      </c>
      <c r="D282" s="112" t="s">
        <v>27</v>
      </c>
      <c r="E282" s="113" t="s">
        <v>46</v>
      </c>
      <c r="F282" s="124">
        <v>2500</v>
      </c>
      <c r="G282" s="101">
        <f t="shared" si="4"/>
        <v>4.2625616099288264</v>
      </c>
      <c r="H282" s="114" t="s">
        <v>36</v>
      </c>
      <c r="I282" s="107" t="s">
        <v>47</v>
      </c>
      <c r="J282" s="103" t="s">
        <v>48</v>
      </c>
      <c r="K282" s="104" t="s">
        <v>49</v>
      </c>
      <c r="L282" s="105">
        <v>586.5017866666667</v>
      </c>
    </row>
    <row r="283" spans="1:12" s="106" customFormat="1" ht="15" customHeight="1" x14ac:dyDescent="0.25">
      <c r="A283" s="100" t="s">
        <v>133</v>
      </c>
      <c r="B283" s="119">
        <v>41853</v>
      </c>
      <c r="C283" s="111" t="s">
        <v>11</v>
      </c>
      <c r="D283" s="112" t="s">
        <v>27</v>
      </c>
      <c r="E283" s="113" t="s">
        <v>8</v>
      </c>
      <c r="F283" s="124">
        <v>10000</v>
      </c>
      <c r="G283" s="101">
        <f t="shared" si="4"/>
        <v>17.050246439715306</v>
      </c>
      <c r="H283" s="114" t="s">
        <v>37</v>
      </c>
      <c r="I283" s="107" t="s">
        <v>47</v>
      </c>
      <c r="J283" s="103" t="s">
        <v>48</v>
      </c>
      <c r="K283" s="104" t="s">
        <v>49</v>
      </c>
      <c r="L283" s="105">
        <v>586.5017866666667</v>
      </c>
    </row>
    <row r="284" spans="1:12" s="106" customFormat="1" ht="15" customHeight="1" x14ac:dyDescent="0.25">
      <c r="A284" s="100" t="s">
        <v>133</v>
      </c>
      <c r="B284" s="119">
        <v>41857</v>
      </c>
      <c r="C284" s="111" t="s">
        <v>11</v>
      </c>
      <c r="D284" s="112" t="s">
        <v>27</v>
      </c>
      <c r="E284" s="113" t="s">
        <v>46</v>
      </c>
      <c r="F284" s="125">
        <v>5000</v>
      </c>
      <c r="G284" s="101">
        <f t="shared" si="4"/>
        <v>8.5251232198576528</v>
      </c>
      <c r="H284" s="114" t="s">
        <v>38</v>
      </c>
      <c r="I284" s="107" t="s">
        <v>47</v>
      </c>
      <c r="J284" s="103" t="s">
        <v>48</v>
      </c>
      <c r="K284" s="104" t="s">
        <v>49</v>
      </c>
      <c r="L284" s="105">
        <v>586.5017866666667</v>
      </c>
    </row>
    <row r="285" spans="1:12" s="106" customFormat="1" ht="15" customHeight="1" x14ac:dyDescent="0.25">
      <c r="A285" s="100" t="s">
        <v>133</v>
      </c>
      <c r="B285" s="119">
        <v>41857</v>
      </c>
      <c r="C285" s="111" t="s">
        <v>11</v>
      </c>
      <c r="D285" s="112" t="s">
        <v>27</v>
      </c>
      <c r="E285" s="113" t="s">
        <v>46</v>
      </c>
      <c r="F285" s="124">
        <v>2500</v>
      </c>
      <c r="G285" s="101">
        <f t="shared" si="4"/>
        <v>4.2625616099288264</v>
      </c>
      <c r="H285" s="114" t="s">
        <v>50</v>
      </c>
      <c r="I285" s="107" t="s">
        <v>47</v>
      </c>
      <c r="J285" s="103" t="s">
        <v>48</v>
      </c>
      <c r="K285" s="104" t="s">
        <v>49</v>
      </c>
      <c r="L285" s="105">
        <v>586.5017866666667</v>
      </c>
    </row>
    <row r="286" spans="1:12" s="106" customFormat="1" ht="15" customHeight="1" x14ac:dyDescent="0.25">
      <c r="A286" s="100" t="s">
        <v>133</v>
      </c>
      <c r="B286" s="119">
        <v>41863</v>
      </c>
      <c r="C286" s="111" t="s">
        <v>70</v>
      </c>
      <c r="D286" s="112" t="s">
        <v>134</v>
      </c>
      <c r="E286" s="113" t="s">
        <v>8</v>
      </c>
      <c r="F286" s="124">
        <v>10000</v>
      </c>
      <c r="G286" s="101">
        <f t="shared" si="4"/>
        <v>17.050246439715306</v>
      </c>
      <c r="H286" s="114" t="s">
        <v>39</v>
      </c>
      <c r="I286" s="107" t="s">
        <v>47</v>
      </c>
      <c r="J286" s="103" t="s">
        <v>48</v>
      </c>
      <c r="K286" s="104" t="s">
        <v>49</v>
      </c>
      <c r="L286" s="105">
        <v>586.5017866666667</v>
      </c>
    </row>
    <row r="287" spans="1:12" s="106" customFormat="1" ht="15" customHeight="1" x14ac:dyDescent="0.25">
      <c r="A287" s="100" t="s">
        <v>133</v>
      </c>
      <c r="B287" s="119">
        <v>41863</v>
      </c>
      <c r="C287" s="111" t="s">
        <v>11</v>
      </c>
      <c r="D287" s="112" t="s">
        <v>27</v>
      </c>
      <c r="E287" s="113" t="s">
        <v>46</v>
      </c>
      <c r="F287" s="124">
        <v>5000</v>
      </c>
      <c r="G287" s="101">
        <f t="shared" si="4"/>
        <v>8.5251232198576528</v>
      </c>
      <c r="H287" s="114" t="s">
        <v>40</v>
      </c>
      <c r="I287" s="107" t="s">
        <v>47</v>
      </c>
      <c r="J287" s="103" t="s">
        <v>48</v>
      </c>
      <c r="K287" s="104" t="s">
        <v>49</v>
      </c>
      <c r="L287" s="105">
        <v>586.5017866666667</v>
      </c>
    </row>
    <row r="288" spans="1:12" s="106" customFormat="1" ht="15" customHeight="1" x14ac:dyDescent="0.25">
      <c r="A288" s="100" t="s">
        <v>133</v>
      </c>
      <c r="B288" s="119">
        <v>41863</v>
      </c>
      <c r="C288" s="111" t="s">
        <v>11</v>
      </c>
      <c r="D288" s="112" t="s">
        <v>27</v>
      </c>
      <c r="E288" s="113" t="s">
        <v>8</v>
      </c>
      <c r="F288" s="126">
        <v>5000</v>
      </c>
      <c r="G288" s="101">
        <f t="shared" si="4"/>
        <v>8.5251232198576528</v>
      </c>
      <c r="H288" s="114" t="s">
        <v>41</v>
      </c>
      <c r="I288" s="107" t="s">
        <v>47</v>
      </c>
      <c r="J288" s="103" t="s">
        <v>48</v>
      </c>
      <c r="K288" s="104" t="s">
        <v>49</v>
      </c>
      <c r="L288" s="105">
        <v>586.5017866666667</v>
      </c>
    </row>
    <row r="289" spans="1:12" s="106" customFormat="1" ht="15" customHeight="1" x14ac:dyDescent="0.25">
      <c r="A289" s="100" t="s">
        <v>133</v>
      </c>
      <c r="B289" s="119">
        <v>41867</v>
      </c>
      <c r="C289" s="111" t="s">
        <v>11</v>
      </c>
      <c r="D289" s="112" t="s">
        <v>27</v>
      </c>
      <c r="E289" s="113" t="s">
        <v>46</v>
      </c>
      <c r="F289" s="124">
        <v>5000</v>
      </c>
      <c r="G289" s="101">
        <f t="shared" si="4"/>
        <v>8.5251232198576528</v>
      </c>
      <c r="H289" s="114" t="s">
        <v>42</v>
      </c>
      <c r="I289" s="107" t="s">
        <v>47</v>
      </c>
      <c r="J289" s="103" t="s">
        <v>48</v>
      </c>
      <c r="K289" s="104" t="s">
        <v>49</v>
      </c>
      <c r="L289" s="105">
        <v>586.5017866666667</v>
      </c>
    </row>
    <row r="290" spans="1:12" s="106" customFormat="1" ht="15" customHeight="1" x14ac:dyDescent="0.25">
      <c r="A290" s="100" t="s">
        <v>133</v>
      </c>
      <c r="B290" s="119">
        <v>41867</v>
      </c>
      <c r="C290" s="111" t="s">
        <v>11</v>
      </c>
      <c r="D290" s="112" t="s">
        <v>27</v>
      </c>
      <c r="E290" s="113" t="s">
        <v>8</v>
      </c>
      <c r="F290" s="124">
        <v>5000</v>
      </c>
      <c r="G290" s="101">
        <f t="shared" si="4"/>
        <v>8.5251232198576528</v>
      </c>
      <c r="H290" s="114" t="s">
        <v>43</v>
      </c>
      <c r="I290" s="107" t="s">
        <v>47</v>
      </c>
      <c r="J290" s="103" t="s">
        <v>48</v>
      </c>
      <c r="K290" s="104" t="s">
        <v>49</v>
      </c>
      <c r="L290" s="105">
        <v>586.5017866666667</v>
      </c>
    </row>
    <row r="291" spans="1:12" s="106" customFormat="1" ht="15" customHeight="1" x14ac:dyDescent="0.25">
      <c r="A291" s="100" t="s">
        <v>133</v>
      </c>
      <c r="B291" s="119">
        <v>41872</v>
      </c>
      <c r="C291" s="111" t="s">
        <v>11</v>
      </c>
      <c r="D291" s="112" t="s">
        <v>27</v>
      </c>
      <c r="E291" s="113" t="s">
        <v>46</v>
      </c>
      <c r="F291" s="124">
        <v>2500</v>
      </c>
      <c r="G291" s="101">
        <f t="shared" si="4"/>
        <v>4.2625616099288264</v>
      </c>
      <c r="H291" s="114" t="s">
        <v>115</v>
      </c>
      <c r="I291" s="107" t="s">
        <v>47</v>
      </c>
      <c r="J291" s="103" t="s">
        <v>48</v>
      </c>
      <c r="K291" s="104" t="s">
        <v>49</v>
      </c>
      <c r="L291" s="105">
        <v>586.5017866666667</v>
      </c>
    </row>
    <row r="292" spans="1:12" s="106" customFormat="1" ht="15" customHeight="1" x14ac:dyDescent="0.25">
      <c r="A292" s="100" t="s">
        <v>133</v>
      </c>
      <c r="B292" s="119">
        <v>41872</v>
      </c>
      <c r="C292" s="111" t="s">
        <v>11</v>
      </c>
      <c r="D292" s="112" t="s">
        <v>27</v>
      </c>
      <c r="E292" s="113" t="s">
        <v>46</v>
      </c>
      <c r="F292" s="124">
        <v>2500</v>
      </c>
      <c r="G292" s="101">
        <f t="shared" si="4"/>
        <v>4.2625616099288264</v>
      </c>
      <c r="H292" s="114" t="s">
        <v>116</v>
      </c>
      <c r="I292" s="107" t="s">
        <v>47</v>
      </c>
      <c r="J292" s="103" t="s">
        <v>48</v>
      </c>
      <c r="K292" s="104" t="s">
        <v>49</v>
      </c>
      <c r="L292" s="105">
        <v>586.5017866666667</v>
      </c>
    </row>
    <row r="293" spans="1:12" s="106" customFormat="1" ht="15" customHeight="1" x14ac:dyDescent="0.25">
      <c r="A293" s="100" t="s">
        <v>133</v>
      </c>
      <c r="B293" s="119">
        <v>41872</v>
      </c>
      <c r="C293" s="111" t="s">
        <v>11</v>
      </c>
      <c r="D293" s="112" t="s">
        <v>27</v>
      </c>
      <c r="E293" s="113" t="s">
        <v>8</v>
      </c>
      <c r="F293" s="124">
        <v>5000</v>
      </c>
      <c r="G293" s="101">
        <f t="shared" si="4"/>
        <v>8.5251232198576528</v>
      </c>
      <c r="H293" s="114" t="s">
        <v>117</v>
      </c>
      <c r="I293" s="107" t="s">
        <v>47</v>
      </c>
      <c r="J293" s="103" t="s">
        <v>48</v>
      </c>
      <c r="K293" s="104" t="s">
        <v>49</v>
      </c>
      <c r="L293" s="105">
        <v>586.5017866666667</v>
      </c>
    </row>
    <row r="294" spans="1:12" s="106" customFormat="1" ht="15" customHeight="1" x14ac:dyDescent="0.25">
      <c r="A294" s="100" t="s">
        <v>133</v>
      </c>
      <c r="B294" s="119">
        <v>41879</v>
      </c>
      <c r="C294" s="111" t="s">
        <v>11</v>
      </c>
      <c r="D294" s="112" t="s">
        <v>27</v>
      </c>
      <c r="E294" s="113" t="s">
        <v>46</v>
      </c>
      <c r="F294" s="124">
        <v>2500</v>
      </c>
      <c r="G294" s="101">
        <f t="shared" si="4"/>
        <v>4.2625616099288264</v>
      </c>
      <c r="H294" s="114" t="s">
        <v>118</v>
      </c>
      <c r="I294" s="107" t="s">
        <v>47</v>
      </c>
      <c r="J294" s="103" t="s">
        <v>48</v>
      </c>
      <c r="K294" s="104" t="s">
        <v>49</v>
      </c>
      <c r="L294" s="105">
        <v>586.5017866666667</v>
      </c>
    </row>
    <row r="295" spans="1:12" s="106" customFormat="1" ht="15" customHeight="1" x14ac:dyDescent="0.25">
      <c r="A295" s="100" t="s">
        <v>133</v>
      </c>
      <c r="B295" s="119">
        <v>41879</v>
      </c>
      <c r="C295" s="111" t="s">
        <v>11</v>
      </c>
      <c r="D295" s="112" t="s">
        <v>27</v>
      </c>
      <c r="E295" s="113" t="s">
        <v>46</v>
      </c>
      <c r="F295" s="124">
        <v>2500</v>
      </c>
      <c r="G295" s="101">
        <f t="shared" si="4"/>
        <v>4.2625616099288264</v>
      </c>
      <c r="H295" s="114" t="s">
        <v>119</v>
      </c>
      <c r="I295" s="107" t="s">
        <v>47</v>
      </c>
      <c r="J295" s="103" t="s">
        <v>48</v>
      </c>
      <c r="K295" s="104" t="s">
        <v>49</v>
      </c>
      <c r="L295" s="105">
        <v>586.5017866666667</v>
      </c>
    </row>
    <row r="296" spans="1:12" s="106" customFormat="1" ht="15" customHeight="1" x14ac:dyDescent="0.25">
      <c r="A296" s="100" t="s">
        <v>133</v>
      </c>
      <c r="B296" s="119">
        <v>41879</v>
      </c>
      <c r="C296" s="111" t="s">
        <v>11</v>
      </c>
      <c r="D296" s="112" t="s">
        <v>27</v>
      </c>
      <c r="E296" s="113" t="s">
        <v>8</v>
      </c>
      <c r="F296" s="126">
        <v>5000</v>
      </c>
      <c r="G296" s="101">
        <f t="shared" si="4"/>
        <v>8.5251232198576528</v>
      </c>
      <c r="H296" s="117" t="s">
        <v>120</v>
      </c>
      <c r="I296" s="107" t="s">
        <v>47</v>
      </c>
      <c r="J296" s="103" t="s">
        <v>48</v>
      </c>
      <c r="K296" s="104" t="s">
        <v>49</v>
      </c>
      <c r="L296" s="105">
        <v>586.5017866666667</v>
      </c>
    </row>
    <row r="297" spans="1:12" s="106" customFormat="1" ht="15" customHeight="1" x14ac:dyDescent="0.25">
      <c r="A297" s="100" t="s">
        <v>133</v>
      </c>
      <c r="B297" s="118">
        <v>41851</v>
      </c>
      <c r="C297" s="111" t="s">
        <v>51</v>
      </c>
      <c r="D297" s="112" t="s">
        <v>52</v>
      </c>
      <c r="E297" s="113" t="s">
        <v>8</v>
      </c>
      <c r="F297" s="124">
        <v>1400</v>
      </c>
      <c r="G297" s="101">
        <f t="shared" si="4"/>
        <v>2.3870345015601431</v>
      </c>
      <c r="H297" s="114" t="s">
        <v>53</v>
      </c>
      <c r="I297" s="107" t="s">
        <v>47</v>
      </c>
      <c r="J297" s="103" t="s">
        <v>48</v>
      </c>
      <c r="K297" s="104" t="s">
        <v>49</v>
      </c>
      <c r="L297" s="105">
        <v>586.5017866666667</v>
      </c>
    </row>
    <row r="298" spans="1:12" s="106" customFormat="1" ht="15" customHeight="1" x14ac:dyDescent="0.25">
      <c r="A298" s="100" t="s">
        <v>133</v>
      </c>
      <c r="B298" s="118">
        <v>41853</v>
      </c>
      <c r="C298" s="111" t="s">
        <v>51</v>
      </c>
      <c r="D298" s="112" t="s">
        <v>52</v>
      </c>
      <c r="E298" s="113" t="s">
        <v>8</v>
      </c>
      <c r="F298" s="124">
        <v>1000</v>
      </c>
      <c r="G298" s="101">
        <f t="shared" si="4"/>
        <v>1.7050246439715306</v>
      </c>
      <c r="H298" s="114" t="s">
        <v>53</v>
      </c>
      <c r="I298" s="107" t="s">
        <v>47</v>
      </c>
      <c r="J298" s="103" t="s">
        <v>48</v>
      </c>
      <c r="K298" s="104" t="s">
        <v>49</v>
      </c>
      <c r="L298" s="105">
        <v>586.5017866666667</v>
      </c>
    </row>
    <row r="299" spans="1:12" s="106" customFormat="1" ht="15" customHeight="1" x14ac:dyDescent="0.25">
      <c r="A299" s="100" t="s">
        <v>133</v>
      </c>
      <c r="B299" s="118">
        <v>41854</v>
      </c>
      <c r="C299" s="111" t="s">
        <v>51</v>
      </c>
      <c r="D299" s="112" t="s">
        <v>52</v>
      </c>
      <c r="E299" s="113" t="s">
        <v>8</v>
      </c>
      <c r="F299" s="124">
        <v>500</v>
      </c>
      <c r="G299" s="101">
        <f t="shared" si="4"/>
        <v>0.85251232198576532</v>
      </c>
      <c r="H299" s="114" t="s">
        <v>53</v>
      </c>
      <c r="I299" s="107" t="s">
        <v>47</v>
      </c>
      <c r="J299" s="103" t="s">
        <v>48</v>
      </c>
      <c r="K299" s="104" t="s">
        <v>49</v>
      </c>
      <c r="L299" s="105">
        <v>586.5017866666667</v>
      </c>
    </row>
    <row r="300" spans="1:12" s="106" customFormat="1" ht="15" customHeight="1" x14ac:dyDescent="0.25">
      <c r="A300" s="100" t="s">
        <v>133</v>
      </c>
      <c r="B300" s="118">
        <v>41855</v>
      </c>
      <c r="C300" s="127" t="s">
        <v>51</v>
      </c>
      <c r="D300" s="112" t="s">
        <v>52</v>
      </c>
      <c r="E300" s="113" t="s">
        <v>8</v>
      </c>
      <c r="F300" s="125">
        <v>500</v>
      </c>
      <c r="G300" s="101">
        <f t="shared" si="4"/>
        <v>0.85251232198576532</v>
      </c>
      <c r="H300" s="114" t="s">
        <v>53</v>
      </c>
      <c r="I300" s="107" t="s">
        <v>47</v>
      </c>
      <c r="J300" s="103" t="s">
        <v>48</v>
      </c>
      <c r="K300" s="104" t="s">
        <v>49</v>
      </c>
      <c r="L300" s="105">
        <v>586.5017866666667</v>
      </c>
    </row>
    <row r="301" spans="1:12" s="106" customFormat="1" ht="15" customHeight="1" x14ac:dyDescent="0.25">
      <c r="A301" s="100" t="s">
        <v>133</v>
      </c>
      <c r="B301" s="118">
        <v>41856</v>
      </c>
      <c r="C301" s="111" t="s">
        <v>135</v>
      </c>
      <c r="D301" s="112" t="s">
        <v>136</v>
      </c>
      <c r="E301" s="113" t="s">
        <v>6</v>
      </c>
      <c r="F301" s="124">
        <v>6000</v>
      </c>
      <c r="G301" s="101">
        <f t="shared" si="4"/>
        <v>10.230147863829183</v>
      </c>
      <c r="H301" s="114" t="s">
        <v>56</v>
      </c>
      <c r="I301" s="107" t="s">
        <v>47</v>
      </c>
      <c r="J301" s="103" t="s">
        <v>48</v>
      </c>
      <c r="K301" s="104" t="s">
        <v>49</v>
      </c>
      <c r="L301" s="105">
        <v>586.5017866666667</v>
      </c>
    </row>
    <row r="302" spans="1:12" s="106" customFormat="1" ht="15" customHeight="1" x14ac:dyDescent="0.25">
      <c r="A302" s="100" t="s">
        <v>133</v>
      </c>
      <c r="B302" s="118">
        <v>41856</v>
      </c>
      <c r="C302" s="111" t="s">
        <v>94</v>
      </c>
      <c r="D302" s="112" t="s">
        <v>136</v>
      </c>
      <c r="E302" s="113" t="s">
        <v>6</v>
      </c>
      <c r="F302" s="124">
        <v>2250</v>
      </c>
      <c r="G302" s="101">
        <f t="shared" si="4"/>
        <v>3.8363054489359438</v>
      </c>
      <c r="H302" s="114" t="s">
        <v>56</v>
      </c>
      <c r="I302" s="107" t="s">
        <v>47</v>
      </c>
      <c r="J302" s="103" t="s">
        <v>48</v>
      </c>
      <c r="K302" s="104" t="s">
        <v>49</v>
      </c>
      <c r="L302" s="105">
        <v>586.5017866666667</v>
      </c>
    </row>
    <row r="303" spans="1:12" s="106" customFormat="1" ht="15" customHeight="1" x14ac:dyDescent="0.25">
      <c r="A303" s="100" t="s">
        <v>133</v>
      </c>
      <c r="B303" s="118">
        <v>41856</v>
      </c>
      <c r="C303" s="111" t="s">
        <v>95</v>
      </c>
      <c r="D303" s="112" t="s">
        <v>136</v>
      </c>
      <c r="E303" s="113" t="s">
        <v>6</v>
      </c>
      <c r="F303" s="124">
        <v>6000</v>
      </c>
      <c r="G303" s="101">
        <f t="shared" si="4"/>
        <v>10.230147863829183</v>
      </c>
      <c r="H303" s="114" t="s">
        <v>56</v>
      </c>
      <c r="I303" s="107" t="s">
        <v>47</v>
      </c>
      <c r="J303" s="103" t="s">
        <v>48</v>
      </c>
      <c r="K303" s="104" t="s">
        <v>49</v>
      </c>
      <c r="L303" s="105">
        <v>586.5017866666667</v>
      </c>
    </row>
    <row r="304" spans="1:12" s="106" customFormat="1" ht="15" customHeight="1" x14ac:dyDescent="0.25">
      <c r="A304" s="100" t="s">
        <v>133</v>
      </c>
      <c r="B304" s="118">
        <v>41856</v>
      </c>
      <c r="C304" s="111" t="s">
        <v>51</v>
      </c>
      <c r="D304" s="112" t="s">
        <v>52</v>
      </c>
      <c r="E304" s="113" t="s">
        <v>8</v>
      </c>
      <c r="F304" s="126">
        <v>1600</v>
      </c>
      <c r="G304" s="101">
        <f t="shared" si="4"/>
        <v>2.7280394303544488</v>
      </c>
      <c r="H304" s="114" t="s">
        <v>53</v>
      </c>
      <c r="I304" s="107" t="s">
        <v>47</v>
      </c>
      <c r="J304" s="103" t="s">
        <v>48</v>
      </c>
      <c r="K304" s="104" t="s">
        <v>49</v>
      </c>
      <c r="L304" s="105">
        <v>586.5017866666667</v>
      </c>
    </row>
    <row r="305" spans="1:12" s="106" customFormat="1" ht="15" customHeight="1" x14ac:dyDescent="0.25">
      <c r="A305" s="100" t="s">
        <v>133</v>
      </c>
      <c r="B305" s="118">
        <v>41857</v>
      </c>
      <c r="C305" s="111" t="s">
        <v>51</v>
      </c>
      <c r="D305" s="112" t="s">
        <v>52</v>
      </c>
      <c r="E305" s="113" t="s">
        <v>8</v>
      </c>
      <c r="F305" s="124">
        <v>500</v>
      </c>
      <c r="G305" s="101">
        <f t="shared" si="4"/>
        <v>0.85251232198576532</v>
      </c>
      <c r="H305" s="114" t="s">
        <v>53</v>
      </c>
      <c r="I305" s="107" t="s">
        <v>47</v>
      </c>
      <c r="J305" s="103" t="s">
        <v>48</v>
      </c>
      <c r="K305" s="104" t="s">
        <v>49</v>
      </c>
      <c r="L305" s="105">
        <v>586.5017866666667</v>
      </c>
    </row>
    <row r="306" spans="1:12" s="106" customFormat="1" ht="15" customHeight="1" x14ac:dyDescent="0.25">
      <c r="A306" s="100" t="s">
        <v>133</v>
      </c>
      <c r="B306" s="118">
        <v>41858</v>
      </c>
      <c r="C306" s="111" t="s">
        <v>51</v>
      </c>
      <c r="D306" s="112" t="s">
        <v>52</v>
      </c>
      <c r="E306" s="113" t="s">
        <v>8</v>
      </c>
      <c r="F306" s="124">
        <v>500</v>
      </c>
      <c r="G306" s="101">
        <f t="shared" si="4"/>
        <v>0.85251232198576532</v>
      </c>
      <c r="H306" s="114" t="s">
        <v>53</v>
      </c>
      <c r="I306" s="102" t="s">
        <v>47</v>
      </c>
      <c r="J306" s="103" t="s">
        <v>48</v>
      </c>
      <c r="K306" s="104" t="s">
        <v>49</v>
      </c>
      <c r="L306" s="105">
        <v>586.5017866666667</v>
      </c>
    </row>
    <row r="307" spans="1:12" s="106" customFormat="1" ht="15" customHeight="1" x14ac:dyDescent="0.25">
      <c r="A307" s="100" t="s">
        <v>133</v>
      </c>
      <c r="B307" s="118">
        <v>41859</v>
      </c>
      <c r="C307" s="111" t="s">
        <v>44</v>
      </c>
      <c r="D307" s="112" t="s">
        <v>10</v>
      </c>
      <c r="E307" s="113" t="s">
        <v>8</v>
      </c>
      <c r="F307" s="124">
        <v>300000</v>
      </c>
      <c r="G307" s="101">
        <f t="shared" si="4"/>
        <v>511.50739319145919</v>
      </c>
      <c r="H307" s="114" t="s">
        <v>53</v>
      </c>
      <c r="I307" s="102" t="s">
        <v>47</v>
      </c>
      <c r="J307" s="103" t="s">
        <v>48</v>
      </c>
      <c r="K307" s="104" t="s">
        <v>49</v>
      </c>
      <c r="L307" s="105">
        <v>586.5017866666667</v>
      </c>
    </row>
    <row r="308" spans="1:12" s="106" customFormat="1" ht="15" customHeight="1" x14ac:dyDescent="0.25">
      <c r="A308" s="100" t="s">
        <v>133</v>
      </c>
      <c r="B308" s="118">
        <v>41859</v>
      </c>
      <c r="C308" s="111" t="s">
        <v>51</v>
      </c>
      <c r="D308" s="112" t="s">
        <v>52</v>
      </c>
      <c r="E308" s="113" t="s">
        <v>8</v>
      </c>
      <c r="F308" s="124">
        <v>1000</v>
      </c>
      <c r="G308" s="101">
        <f t="shared" si="4"/>
        <v>1.7050246439715306</v>
      </c>
      <c r="H308" s="114" t="s">
        <v>53</v>
      </c>
      <c r="I308" s="102" t="s">
        <v>47</v>
      </c>
      <c r="J308" s="103" t="s">
        <v>48</v>
      </c>
      <c r="K308" s="104" t="s">
        <v>49</v>
      </c>
      <c r="L308" s="105">
        <v>586.5017866666667</v>
      </c>
    </row>
    <row r="309" spans="1:12" s="106" customFormat="1" ht="15" customHeight="1" x14ac:dyDescent="0.25">
      <c r="A309" s="100" t="s">
        <v>133</v>
      </c>
      <c r="B309" s="118">
        <v>41860</v>
      </c>
      <c r="C309" s="111" t="s">
        <v>51</v>
      </c>
      <c r="D309" s="112" t="s">
        <v>52</v>
      </c>
      <c r="E309" s="113" t="s">
        <v>8</v>
      </c>
      <c r="F309" s="124">
        <v>1100</v>
      </c>
      <c r="G309" s="101">
        <f t="shared" si="4"/>
        <v>1.8755271083686837</v>
      </c>
      <c r="H309" s="114" t="s">
        <v>53</v>
      </c>
      <c r="I309" s="102" t="s">
        <v>47</v>
      </c>
      <c r="J309" s="103" t="s">
        <v>48</v>
      </c>
      <c r="K309" s="104" t="s">
        <v>49</v>
      </c>
      <c r="L309" s="105">
        <v>586.5017866666667</v>
      </c>
    </row>
    <row r="310" spans="1:12" s="106" customFormat="1" ht="15" customHeight="1" x14ac:dyDescent="0.25">
      <c r="A310" s="100" t="s">
        <v>133</v>
      </c>
      <c r="B310" s="118">
        <v>41861</v>
      </c>
      <c r="C310" s="111" t="s">
        <v>51</v>
      </c>
      <c r="D310" s="112" t="s">
        <v>52</v>
      </c>
      <c r="E310" s="113" t="s">
        <v>8</v>
      </c>
      <c r="F310" s="124">
        <v>900</v>
      </c>
      <c r="G310" s="101">
        <f t="shared" si="4"/>
        <v>1.5345221795743775</v>
      </c>
      <c r="H310" s="114" t="s">
        <v>53</v>
      </c>
      <c r="I310" s="102" t="s">
        <v>47</v>
      </c>
      <c r="J310" s="103" t="s">
        <v>48</v>
      </c>
      <c r="K310" s="104" t="s">
        <v>49</v>
      </c>
      <c r="L310" s="105">
        <v>586.5017866666667</v>
      </c>
    </row>
    <row r="311" spans="1:12" s="106" customFormat="1" ht="15" customHeight="1" x14ac:dyDescent="0.25">
      <c r="A311" s="100" t="s">
        <v>133</v>
      </c>
      <c r="B311" s="118">
        <v>41863</v>
      </c>
      <c r="C311" s="111" t="s">
        <v>51</v>
      </c>
      <c r="D311" s="112" t="s">
        <v>52</v>
      </c>
      <c r="E311" s="113" t="s">
        <v>8</v>
      </c>
      <c r="F311" s="124">
        <v>1200</v>
      </c>
      <c r="G311" s="101">
        <f t="shared" si="4"/>
        <v>2.0460295727658369</v>
      </c>
      <c r="H311" s="114" t="s">
        <v>53</v>
      </c>
      <c r="I311" s="102" t="s">
        <v>47</v>
      </c>
      <c r="J311" s="103" t="s">
        <v>48</v>
      </c>
      <c r="K311" s="104" t="s">
        <v>49</v>
      </c>
      <c r="L311" s="105">
        <v>586.5017866666667</v>
      </c>
    </row>
    <row r="312" spans="1:12" s="106" customFormat="1" ht="15" customHeight="1" x14ac:dyDescent="0.25">
      <c r="A312" s="100" t="s">
        <v>133</v>
      </c>
      <c r="B312" s="118">
        <v>41864</v>
      </c>
      <c r="C312" s="111" t="s">
        <v>137</v>
      </c>
      <c r="D312" s="112" t="s">
        <v>126</v>
      </c>
      <c r="E312" s="113" t="s">
        <v>9</v>
      </c>
      <c r="F312" s="124">
        <v>500</v>
      </c>
      <c r="G312" s="101">
        <f t="shared" si="4"/>
        <v>0.85251232198576532</v>
      </c>
      <c r="H312" s="114" t="s">
        <v>59</v>
      </c>
      <c r="I312" s="102" t="s">
        <v>47</v>
      </c>
      <c r="J312" s="103" t="s">
        <v>48</v>
      </c>
      <c r="K312" s="104" t="s">
        <v>49</v>
      </c>
      <c r="L312" s="105">
        <v>586.5017866666667</v>
      </c>
    </row>
    <row r="313" spans="1:12" s="106" customFormat="1" ht="15" customHeight="1" x14ac:dyDescent="0.25">
      <c r="A313" s="100" t="s">
        <v>133</v>
      </c>
      <c r="B313" s="118">
        <v>41864</v>
      </c>
      <c r="C313" s="111" t="s">
        <v>51</v>
      </c>
      <c r="D313" s="112" t="s">
        <v>52</v>
      </c>
      <c r="E313" s="113" t="s">
        <v>8</v>
      </c>
      <c r="F313" s="124">
        <v>500</v>
      </c>
      <c r="G313" s="101">
        <f t="shared" si="4"/>
        <v>0.85251232198576532</v>
      </c>
      <c r="H313" s="114" t="s">
        <v>53</v>
      </c>
      <c r="I313" s="102" t="s">
        <v>47</v>
      </c>
      <c r="J313" s="103" t="s">
        <v>48</v>
      </c>
      <c r="K313" s="104" t="s">
        <v>49</v>
      </c>
      <c r="L313" s="105">
        <v>586.5017866666667</v>
      </c>
    </row>
    <row r="314" spans="1:12" s="106" customFormat="1" ht="15" customHeight="1" x14ac:dyDescent="0.25">
      <c r="A314" s="100" t="s">
        <v>133</v>
      </c>
      <c r="B314" s="118">
        <v>41865</v>
      </c>
      <c r="C314" s="111" t="s">
        <v>51</v>
      </c>
      <c r="D314" s="112" t="s">
        <v>52</v>
      </c>
      <c r="E314" s="113" t="s">
        <v>8</v>
      </c>
      <c r="F314" s="126">
        <v>500</v>
      </c>
      <c r="G314" s="101">
        <f t="shared" si="4"/>
        <v>0.85251232198576532</v>
      </c>
      <c r="H314" s="114" t="s">
        <v>53</v>
      </c>
      <c r="I314" s="102" t="s">
        <v>47</v>
      </c>
      <c r="J314" s="103" t="s">
        <v>48</v>
      </c>
      <c r="K314" s="104" t="s">
        <v>49</v>
      </c>
      <c r="L314" s="105">
        <v>586.5017866666667</v>
      </c>
    </row>
    <row r="315" spans="1:12" s="106" customFormat="1" ht="15" customHeight="1" x14ac:dyDescent="0.25">
      <c r="A315" s="100" t="s">
        <v>133</v>
      </c>
      <c r="B315" s="118">
        <v>41866</v>
      </c>
      <c r="C315" s="111" t="s">
        <v>51</v>
      </c>
      <c r="D315" s="112" t="s">
        <v>52</v>
      </c>
      <c r="E315" s="113" t="s">
        <v>8</v>
      </c>
      <c r="F315" s="126">
        <v>1300</v>
      </c>
      <c r="G315" s="101">
        <f t="shared" si="4"/>
        <v>2.21653203716299</v>
      </c>
      <c r="H315" s="114" t="s">
        <v>53</v>
      </c>
      <c r="I315" s="102" t="s">
        <v>47</v>
      </c>
      <c r="J315" s="103" t="s">
        <v>48</v>
      </c>
      <c r="K315" s="104" t="s">
        <v>49</v>
      </c>
      <c r="L315" s="105">
        <v>586.5017866666667</v>
      </c>
    </row>
    <row r="316" spans="1:12" s="106" customFormat="1" ht="15" customHeight="1" x14ac:dyDescent="0.25">
      <c r="A316" s="100" t="s">
        <v>133</v>
      </c>
      <c r="B316" s="118">
        <v>41867</v>
      </c>
      <c r="C316" s="111" t="s">
        <v>51</v>
      </c>
      <c r="D316" s="112" t="s">
        <v>52</v>
      </c>
      <c r="E316" s="113" t="s">
        <v>8</v>
      </c>
      <c r="F316" s="126">
        <v>1000</v>
      </c>
      <c r="G316" s="101">
        <f t="shared" si="4"/>
        <v>1.7050246439715306</v>
      </c>
      <c r="H316" s="114" t="s">
        <v>53</v>
      </c>
      <c r="I316" s="107" t="s">
        <v>47</v>
      </c>
      <c r="J316" s="103" t="s">
        <v>48</v>
      </c>
      <c r="K316" s="104" t="s">
        <v>49</v>
      </c>
      <c r="L316" s="105">
        <v>586.5017866666667</v>
      </c>
    </row>
    <row r="317" spans="1:12" s="106" customFormat="1" ht="15" customHeight="1" x14ac:dyDescent="0.25">
      <c r="A317" s="100" t="s">
        <v>133</v>
      </c>
      <c r="B317" s="118">
        <v>41872</v>
      </c>
      <c r="C317" s="111" t="s">
        <v>51</v>
      </c>
      <c r="D317" s="112" t="s">
        <v>52</v>
      </c>
      <c r="E317" s="113" t="s">
        <v>8</v>
      </c>
      <c r="F317" s="126">
        <v>1400</v>
      </c>
      <c r="G317" s="101">
        <f t="shared" si="4"/>
        <v>2.3870345015601431</v>
      </c>
      <c r="H317" s="114" t="s">
        <v>53</v>
      </c>
      <c r="I317" s="107" t="s">
        <v>47</v>
      </c>
      <c r="J317" s="103" t="s">
        <v>48</v>
      </c>
      <c r="K317" s="104" t="s">
        <v>49</v>
      </c>
      <c r="L317" s="105">
        <v>586.5017866666667</v>
      </c>
    </row>
    <row r="318" spans="1:12" s="106" customFormat="1" ht="15" customHeight="1" x14ac:dyDescent="0.25">
      <c r="A318" s="100" t="s">
        <v>133</v>
      </c>
      <c r="B318" s="118">
        <v>41873</v>
      </c>
      <c r="C318" s="111" t="s">
        <v>51</v>
      </c>
      <c r="D318" s="112" t="s">
        <v>52</v>
      </c>
      <c r="E318" s="113" t="s">
        <v>8</v>
      </c>
      <c r="F318" s="126">
        <v>500</v>
      </c>
      <c r="G318" s="101">
        <f t="shared" si="4"/>
        <v>0.85251232198576532</v>
      </c>
      <c r="H318" s="114" t="s">
        <v>53</v>
      </c>
      <c r="I318" s="102" t="s">
        <v>47</v>
      </c>
      <c r="J318" s="103" t="s">
        <v>48</v>
      </c>
      <c r="K318" s="104" t="s">
        <v>49</v>
      </c>
      <c r="L318" s="105">
        <v>586.5017866666667</v>
      </c>
    </row>
    <row r="319" spans="1:12" s="106" customFormat="1" ht="15" customHeight="1" x14ac:dyDescent="0.25">
      <c r="A319" s="100" t="s">
        <v>133</v>
      </c>
      <c r="B319" s="118">
        <v>41874</v>
      </c>
      <c r="C319" s="111" t="s">
        <v>51</v>
      </c>
      <c r="D319" s="112" t="s">
        <v>52</v>
      </c>
      <c r="E319" s="113" t="s">
        <v>8</v>
      </c>
      <c r="F319" s="126">
        <v>500</v>
      </c>
      <c r="G319" s="101">
        <f t="shared" si="4"/>
        <v>0.85251232198576532</v>
      </c>
      <c r="H319" s="114" t="s">
        <v>53</v>
      </c>
      <c r="I319" s="102" t="s">
        <v>47</v>
      </c>
      <c r="J319" s="103" t="s">
        <v>48</v>
      </c>
      <c r="K319" s="104" t="s">
        <v>49</v>
      </c>
      <c r="L319" s="105">
        <v>586.5017866666667</v>
      </c>
    </row>
    <row r="320" spans="1:12" s="106" customFormat="1" ht="15" customHeight="1" x14ac:dyDescent="0.25">
      <c r="A320" s="100" t="s">
        <v>133</v>
      </c>
      <c r="B320" s="118">
        <v>41877</v>
      </c>
      <c r="C320" s="111" t="s">
        <v>51</v>
      </c>
      <c r="D320" s="112" t="s">
        <v>52</v>
      </c>
      <c r="E320" s="113" t="s">
        <v>8</v>
      </c>
      <c r="F320" s="126">
        <v>1000</v>
      </c>
      <c r="G320" s="101">
        <f t="shared" si="4"/>
        <v>1.7050246439715306</v>
      </c>
      <c r="H320" s="114" t="s">
        <v>53</v>
      </c>
      <c r="I320" s="102" t="s">
        <v>47</v>
      </c>
      <c r="J320" s="103" t="s">
        <v>48</v>
      </c>
      <c r="K320" s="104" t="s">
        <v>49</v>
      </c>
      <c r="L320" s="105">
        <v>586.5017866666667</v>
      </c>
    </row>
    <row r="321" spans="1:12" s="106" customFormat="1" ht="15" customHeight="1" x14ac:dyDescent="0.25">
      <c r="A321" s="100" t="s">
        <v>133</v>
      </c>
      <c r="B321" s="118">
        <v>41878</v>
      </c>
      <c r="C321" s="111" t="s">
        <v>51</v>
      </c>
      <c r="D321" s="112" t="s">
        <v>52</v>
      </c>
      <c r="E321" s="113" t="s">
        <v>8</v>
      </c>
      <c r="F321" s="126">
        <v>1700</v>
      </c>
      <c r="G321" s="101">
        <f t="shared" si="4"/>
        <v>2.898541894751602</v>
      </c>
      <c r="H321" s="114" t="s">
        <v>53</v>
      </c>
      <c r="I321" s="102" t="s">
        <v>47</v>
      </c>
      <c r="J321" s="103" t="s">
        <v>48</v>
      </c>
      <c r="K321" s="104" t="s">
        <v>49</v>
      </c>
      <c r="L321" s="105">
        <v>586.5017866666667</v>
      </c>
    </row>
    <row r="322" spans="1:12" s="106" customFormat="1" ht="15" customHeight="1" x14ac:dyDescent="0.25">
      <c r="A322" s="100" t="s">
        <v>133</v>
      </c>
      <c r="B322" s="118">
        <v>41879</v>
      </c>
      <c r="C322" s="111" t="s">
        <v>138</v>
      </c>
      <c r="D322" s="112" t="s">
        <v>10</v>
      </c>
      <c r="E322" s="113" t="s">
        <v>8</v>
      </c>
      <c r="F322" s="124">
        <v>200000</v>
      </c>
      <c r="G322" s="101">
        <f t="shared" si="4"/>
        <v>341.00492879430612</v>
      </c>
      <c r="H322" s="114" t="s">
        <v>53</v>
      </c>
      <c r="I322" s="102" t="s">
        <v>47</v>
      </c>
      <c r="J322" s="103" t="s">
        <v>48</v>
      </c>
      <c r="K322" s="104" t="s">
        <v>49</v>
      </c>
      <c r="L322" s="105">
        <v>586.5017866666667</v>
      </c>
    </row>
    <row r="323" spans="1:12" s="106" customFormat="1" ht="15" customHeight="1" x14ac:dyDescent="0.25">
      <c r="A323" s="100" t="s">
        <v>133</v>
      </c>
      <c r="B323" s="118">
        <v>41879</v>
      </c>
      <c r="C323" s="111" t="s">
        <v>51</v>
      </c>
      <c r="D323" s="112" t="s">
        <v>52</v>
      </c>
      <c r="E323" s="113" t="s">
        <v>8</v>
      </c>
      <c r="F323" s="126">
        <v>1000</v>
      </c>
      <c r="G323" s="101">
        <f t="shared" ref="G323:G382" si="5">F323/L323</f>
        <v>1.7050246439715306</v>
      </c>
      <c r="H323" s="114" t="s">
        <v>53</v>
      </c>
      <c r="I323" s="102" t="s">
        <v>47</v>
      </c>
      <c r="J323" s="103" t="s">
        <v>48</v>
      </c>
      <c r="K323" s="104" t="s">
        <v>49</v>
      </c>
      <c r="L323" s="105">
        <v>586.5017866666667</v>
      </c>
    </row>
    <row r="324" spans="1:12" s="106" customFormat="1" ht="15" customHeight="1" x14ac:dyDescent="0.25">
      <c r="A324" s="100" t="s">
        <v>133</v>
      </c>
      <c r="B324" s="118">
        <v>41880</v>
      </c>
      <c r="C324" s="111" t="s">
        <v>51</v>
      </c>
      <c r="D324" s="112" t="s">
        <v>52</v>
      </c>
      <c r="E324" s="113" t="s">
        <v>8</v>
      </c>
      <c r="F324" s="126">
        <v>500</v>
      </c>
      <c r="G324" s="101">
        <f t="shared" si="5"/>
        <v>0.85251232198576532</v>
      </c>
      <c r="H324" s="114" t="s">
        <v>53</v>
      </c>
      <c r="I324" s="102" t="s">
        <v>47</v>
      </c>
      <c r="J324" s="103" t="s">
        <v>48</v>
      </c>
      <c r="K324" s="104" t="s">
        <v>49</v>
      </c>
      <c r="L324" s="105">
        <v>586.5017866666667</v>
      </c>
    </row>
    <row r="325" spans="1:12" s="106" customFormat="1" ht="15" customHeight="1" x14ac:dyDescent="0.25">
      <c r="A325" s="100" t="s">
        <v>133</v>
      </c>
      <c r="B325" s="118">
        <v>41881</v>
      </c>
      <c r="C325" s="111" t="s">
        <v>139</v>
      </c>
      <c r="D325" s="112" t="s">
        <v>10</v>
      </c>
      <c r="E325" s="113" t="s">
        <v>8</v>
      </c>
      <c r="F325" s="126">
        <v>1000</v>
      </c>
      <c r="G325" s="101">
        <f t="shared" si="5"/>
        <v>1.7050246439715306</v>
      </c>
      <c r="H325" s="117" t="s">
        <v>62</v>
      </c>
      <c r="I325" s="102" t="s">
        <v>47</v>
      </c>
      <c r="J325" s="103" t="s">
        <v>48</v>
      </c>
      <c r="K325" s="104" t="s">
        <v>49</v>
      </c>
      <c r="L325" s="105">
        <v>586.5017866666667</v>
      </c>
    </row>
    <row r="326" spans="1:12" s="106" customFormat="1" ht="15" customHeight="1" x14ac:dyDescent="0.25">
      <c r="A326" s="100" t="s">
        <v>133</v>
      </c>
      <c r="B326" s="118">
        <v>41881</v>
      </c>
      <c r="C326" s="111" t="s">
        <v>140</v>
      </c>
      <c r="D326" s="112" t="s">
        <v>10</v>
      </c>
      <c r="E326" s="113" t="s">
        <v>8</v>
      </c>
      <c r="F326" s="126">
        <v>1600</v>
      </c>
      <c r="G326" s="101">
        <f t="shared" si="5"/>
        <v>2.7280394303544488</v>
      </c>
      <c r="H326" s="117" t="s">
        <v>64</v>
      </c>
      <c r="I326" s="102" t="s">
        <v>47</v>
      </c>
      <c r="J326" s="103" t="s">
        <v>48</v>
      </c>
      <c r="K326" s="104" t="s">
        <v>49</v>
      </c>
      <c r="L326" s="105">
        <v>586.5017866666667</v>
      </c>
    </row>
    <row r="327" spans="1:12" s="106" customFormat="1" ht="15" customHeight="1" x14ac:dyDescent="0.25">
      <c r="A327" s="100" t="s">
        <v>133</v>
      </c>
      <c r="B327" s="118">
        <v>41881</v>
      </c>
      <c r="C327" s="111" t="s">
        <v>51</v>
      </c>
      <c r="D327" s="112" t="s">
        <v>52</v>
      </c>
      <c r="E327" s="113" t="s">
        <v>8</v>
      </c>
      <c r="F327" s="126">
        <v>1500</v>
      </c>
      <c r="G327" s="101">
        <f t="shared" si="5"/>
        <v>2.5575369659572957</v>
      </c>
      <c r="H327" s="117" t="s">
        <v>53</v>
      </c>
      <c r="I327" s="102" t="s">
        <v>47</v>
      </c>
      <c r="J327" s="103" t="s">
        <v>48</v>
      </c>
      <c r="K327" s="104" t="s">
        <v>49</v>
      </c>
      <c r="L327" s="105">
        <v>586.5017866666667</v>
      </c>
    </row>
    <row r="328" spans="1:12" ht="15.75" x14ac:dyDescent="0.25">
      <c r="A328" s="100" t="s">
        <v>153</v>
      </c>
      <c r="B328" s="118">
        <v>41884</v>
      </c>
      <c r="C328" s="111" t="s">
        <v>11</v>
      </c>
      <c r="D328" s="112" t="s">
        <v>27</v>
      </c>
      <c r="E328" s="113" t="s">
        <v>46</v>
      </c>
      <c r="F328" s="124">
        <v>10000</v>
      </c>
      <c r="G328" s="101">
        <f t="shared" si="5"/>
        <v>17.050246439715306</v>
      </c>
      <c r="H328" s="114" t="s">
        <v>35</v>
      </c>
      <c r="I328" s="110" t="s">
        <v>47</v>
      </c>
      <c r="J328" s="103" t="s">
        <v>48</v>
      </c>
      <c r="K328" s="104" t="s">
        <v>49</v>
      </c>
      <c r="L328" s="105">
        <v>586.5017866666667</v>
      </c>
    </row>
    <row r="329" spans="1:12" ht="15.75" x14ac:dyDescent="0.25">
      <c r="A329" s="100" t="s">
        <v>153</v>
      </c>
      <c r="B329" s="118">
        <v>41884</v>
      </c>
      <c r="C329" s="111" t="s">
        <v>11</v>
      </c>
      <c r="D329" s="112" t="s">
        <v>27</v>
      </c>
      <c r="E329" s="113" t="s">
        <v>46</v>
      </c>
      <c r="F329" s="124">
        <v>10000</v>
      </c>
      <c r="G329" s="101">
        <f t="shared" si="5"/>
        <v>17.050246439715306</v>
      </c>
      <c r="H329" s="114" t="s">
        <v>36</v>
      </c>
      <c r="I329" s="110" t="s">
        <v>47</v>
      </c>
      <c r="J329" s="103" t="s">
        <v>48</v>
      </c>
      <c r="K329" s="104" t="s">
        <v>49</v>
      </c>
      <c r="L329" s="105">
        <v>586.5017866666667</v>
      </c>
    </row>
    <row r="330" spans="1:12" ht="15.75" x14ac:dyDescent="0.25">
      <c r="A330" s="100" t="s">
        <v>153</v>
      </c>
      <c r="B330" s="118">
        <v>41884</v>
      </c>
      <c r="C330" s="111" t="s">
        <v>11</v>
      </c>
      <c r="D330" s="112" t="s">
        <v>27</v>
      </c>
      <c r="E330" s="113" t="s">
        <v>8</v>
      </c>
      <c r="F330" s="124">
        <v>10000</v>
      </c>
      <c r="G330" s="101">
        <f t="shared" si="5"/>
        <v>17.050246439715306</v>
      </c>
      <c r="H330" s="114" t="s">
        <v>37</v>
      </c>
      <c r="I330" s="110" t="s">
        <v>47</v>
      </c>
      <c r="J330" s="103" t="s">
        <v>48</v>
      </c>
      <c r="K330" s="104" t="s">
        <v>49</v>
      </c>
      <c r="L330" s="105">
        <v>586.5017866666667</v>
      </c>
    </row>
    <row r="331" spans="1:12" ht="15.75" x14ac:dyDescent="0.25">
      <c r="A331" s="100" t="s">
        <v>153</v>
      </c>
      <c r="B331" s="118">
        <v>41891</v>
      </c>
      <c r="C331" s="111" t="s">
        <v>11</v>
      </c>
      <c r="D331" s="112" t="s">
        <v>27</v>
      </c>
      <c r="E331" s="113" t="s">
        <v>46</v>
      </c>
      <c r="F331" s="125">
        <v>5000</v>
      </c>
      <c r="G331" s="101">
        <f t="shared" si="5"/>
        <v>8.5251232198576528</v>
      </c>
      <c r="H331" s="114" t="s">
        <v>38</v>
      </c>
      <c r="I331" s="110" t="s">
        <v>47</v>
      </c>
      <c r="J331" s="103" t="s">
        <v>48</v>
      </c>
      <c r="K331" s="104" t="s">
        <v>49</v>
      </c>
      <c r="L331" s="105">
        <v>586.5017866666667</v>
      </c>
    </row>
    <row r="332" spans="1:12" ht="15.75" x14ac:dyDescent="0.25">
      <c r="A332" s="100" t="s">
        <v>153</v>
      </c>
      <c r="B332" s="118">
        <v>41891</v>
      </c>
      <c r="C332" s="111" t="s">
        <v>11</v>
      </c>
      <c r="D332" s="112" t="s">
        <v>27</v>
      </c>
      <c r="E332" s="113" t="s">
        <v>8</v>
      </c>
      <c r="F332" s="124">
        <v>5000</v>
      </c>
      <c r="G332" s="101">
        <f t="shared" si="5"/>
        <v>8.5251232198576528</v>
      </c>
      <c r="H332" s="114" t="s">
        <v>50</v>
      </c>
      <c r="I332" s="110" t="s">
        <v>47</v>
      </c>
      <c r="J332" s="103" t="s">
        <v>48</v>
      </c>
      <c r="K332" s="104" t="s">
        <v>49</v>
      </c>
      <c r="L332" s="105">
        <v>586.5017866666667</v>
      </c>
    </row>
    <row r="333" spans="1:12" ht="15.75" x14ac:dyDescent="0.25">
      <c r="A333" s="100" t="s">
        <v>153</v>
      </c>
      <c r="B333" s="118">
        <v>41898</v>
      </c>
      <c r="C333" s="111" t="s">
        <v>11</v>
      </c>
      <c r="D333" s="112" t="s">
        <v>27</v>
      </c>
      <c r="E333" s="113" t="s">
        <v>143</v>
      </c>
      <c r="F333" s="124">
        <v>2500</v>
      </c>
      <c r="G333" s="101">
        <f t="shared" si="5"/>
        <v>4.2625616099288264</v>
      </c>
      <c r="H333" s="114" t="s">
        <v>39</v>
      </c>
      <c r="I333" s="110" t="s">
        <v>154</v>
      </c>
      <c r="J333" s="103" t="s">
        <v>48</v>
      </c>
      <c r="K333" s="104" t="s">
        <v>49</v>
      </c>
      <c r="L333" s="105">
        <v>586.5017866666667</v>
      </c>
    </row>
    <row r="334" spans="1:12" ht="15.75" x14ac:dyDescent="0.25">
      <c r="A334" s="100" t="s">
        <v>153</v>
      </c>
      <c r="B334" s="118">
        <v>41899</v>
      </c>
      <c r="C334" s="111" t="s">
        <v>11</v>
      </c>
      <c r="D334" s="112" t="s">
        <v>27</v>
      </c>
      <c r="E334" s="113" t="s">
        <v>46</v>
      </c>
      <c r="F334" s="124">
        <v>2500</v>
      </c>
      <c r="G334" s="101">
        <f t="shared" si="5"/>
        <v>4.2625616099288264</v>
      </c>
      <c r="H334" s="114" t="s">
        <v>40</v>
      </c>
      <c r="I334" s="110" t="s">
        <v>47</v>
      </c>
      <c r="J334" s="103" t="s">
        <v>48</v>
      </c>
      <c r="K334" s="104" t="s">
        <v>49</v>
      </c>
      <c r="L334" s="105">
        <v>586.5017866666667</v>
      </c>
    </row>
    <row r="335" spans="1:12" ht="15.75" x14ac:dyDescent="0.25">
      <c r="A335" s="100" t="s">
        <v>153</v>
      </c>
      <c r="B335" s="118">
        <v>41899</v>
      </c>
      <c r="C335" s="111" t="s">
        <v>11</v>
      </c>
      <c r="D335" s="112" t="s">
        <v>27</v>
      </c>
      <c r="E335" s="113" t="s">
        <v>8</v>
      </c>
      <c r="F335" s="126">
        <v>5000</v>
      </c>
      <c r="G335" s="101">
        <f t="shared" si="5"/>
        <v>8.5251232198576528</v>
      </c>
      <c r="H335" s="114" t="s">
        <v>41</v>
      </c>
      <c r="I335" s="110" t="s">
        <v>47</v>
      </c>
      <c r="J335" s="103" t="s">
        <v>48</v>
      </c>
      <c r="K335" s="104" t="s">
        <v>49</v>
      </c>
      <c r="L335" s="105">
        <v>586.5017866666667</v>
      </c>
    </row>
    <row r="336" spans="1:12" ht="15.75" x14ac:dyDescent="0.25">
      <c r="A336" s="100" t="s">
        <v>153</v>
      </c>
      <c r="B336" s="118">
        <v>41902</v>
      </c>
      <c r="C336" s="111" t="s">
        <v>11</v>
      </c>
      <c r="D336" s="112" t="s">
        <v>27</v>
      </c>
      <c r="E336" s="113" t="s">
        <v>46</v>
      </c>
      <c r="F336" s="124">
        <v>2500</v>
      </c>
      <c r="G336" s="101">
        <f t="shared" si="5"/>
        <v>4.2625616099288264</v>
      </c>
      <c r="H336" s="114" t="s">
        <v>42</v>
      </c>
      <c r="I336" s="110" t="s">
        <v>47</v>
      </c>
      <c r="J336" s="103" t="s">
        <v>48</v>
      </c>
      <c r="K336" s="104" t="s">
        <v>49</v>
      </c>
      <c r="L336" s="105">
        <v>586.5017866666667</v>
      </c>
    </row>
    <row r="337" spans="1:12" ht="15.75" x14ac:dyDescent="0.25">
      <c r="A337" s="100" t="s">
        <v>153</v>
      </c>
      <c r="B337" s="118">
        <v>41906</v>
      </c>
      <c r="C337" s="111" t="s">
        <v>11</v>
      </c>
      <c r="D337" s="112" t="s">
        <v>27</v>
      </c>
      <c r="E337" s="113" t="s">
        <v>46</v>
      </c>
      <c r="F337" s="124">
        <v>2500</v>
      </c>
      <c r="G337" s="101">
        <f t="shared" si="5"/>
        <v>4.2625616099288237</v>
      </c>
      <c r="H337" s="114" t="s">
        <v>43</v>
      </c>
      <c r="I337" s="110" t="s">
        <v>47</v>
      </c>
      <c r="J337" s="103" t="s">
        <v>48</v>
      </c>
      <c r="K337" s="104" t="s">
        <v>49</v>
      </c>
      <c r="L337" s="105">
        <v>586.50178666666704</v>
      </c>
    </row>
    <row r="338" spans="1:12" ht="15.75" x14ac:dyDescent="0.25">
      <c r="A338" s="100" t="s">
        <v>153</v>
      </c>
      <c r="B338" s="118">
        <v>41906</v>
      </c>
      <c r="C338" s="111" t="s">
        <v>11</v>
      </c>
      <c r="D338" s="112" t="s">
        <v>27</v>
      </c>
      <c r="E338" s="113" t="s">
        <v>143</v>
      </c>
      <c r="F338" s="124">
        <v>2500</v>
      </c>
      <c r="G338" s="101">
        <f t="shared" si="5"/>
        <v>4.2625616099288237</v>
      </c>
      <c r="H338" s="114" t="s">
        <v>115</v>
      </c>
      <c r="I338" s="110" t="s">
        <v>154</v>
      </c>
      <c r="J338" s="103" t="s">
        <v>48</v>
      </c>
      <c r="K338" s="104" t="s">
        <v>49</v>
      </c>
      <c r="L338" s="105">
        <v>586.50178666666704</v>
      </c>
    </row>
    <row r="339" spans="1:12" ht="15.75" x14ac:dyDescent="0.25">
      <c r="A339" s="100" t="s">
        <v>153</v>
      </c>
      <c r="B339" s="118">
        <v>41906</v>
      </c>
      <c r="C339" s="111" t="s">
        <v>11</v>
      </c>
      <c r="D339" s="112" t="s">
        <v>27</v>
      </c>
      <c r="E339" s="113" t="s">
        <v>8</v>
      </c>
      <c r="F339" s="124">
        <v>5000</v>
      </c>
      <c r="G339" s="101">
        <f t="shared" si="5"/>
        <v>8.5251232198576474</v>
      </c>
      <c r="H339" s="114" t="s">
        <v>116</v>
      </c>
      <c r="I339" s="110" t="s">
        <v>47</v>
      </c>
      <c r="J339" s="103" t="s">
        <v>48</v>
      </c>
      <c r="K339" s="104" t="s">
        <v>49</v>
      </c>
      <c r="L339" s="105">
        <v>586.50178666666704</v>
      </c>
    </row>
    <row r="340" spans="1:12" ht="15.75" x14ac:dyDescent="0.25">
      <c r="A340" s="100" t="s">
        <v>153</v>
      </c>
      <c r="B340" s="118">
        <v>41908</v>
      </c>
      <c r="C340" s="111" t="s">
        <v>11</v>
      </c>
      <c r="D340" s="112" t="s">
        <v>27</v>
      </c>
      <c r="E340" s="113" t="s">
        <v>46</v>
      </c>
      <c r="F340" s="124">
        <v>2500</v>
      </c>
      <c r="G340" s="101">
        <f t="shared" si="5"/>
        <v>4.2625616099288237</v>
      </c>
      <c r="H340" s="114" t="s">
        <v>117</v>
      </c>
      <c r="I340" s="110" t="s">
        <v>47</v>
      </c>
      <c r="J340" s="103" t="s">
        <v>48</v>
      </c>
      <c r="K340" s="104" t="s">
        <v>49</v>
      </c>
      <c r="L340" s="105">
        <v>586.50178666666704</v>
      </c>
    </row>
    <row r="341" spans="1:12" ht="15.75" x14ac:dyDescent="0.25">
      <c r="A341" s="100" t="s">
        <v>153</v>
      </c>
      <c r="B341" s="118">
        <v>41882</v>
      </c>
      <c r="C341" s="111" t="s">
        <v>51</v>
      </c>
      <c r="D341" s="112" t="s">
        <v>52</v>
      </c>
      <c r="E341" s="113" t="s">
        <v>144</v>
      </c>
      <c r="F341" s="124">
        <v>1750</v>
      </c>
      <c r="G341" s="101">
        <f t="shared" si="5"/>
        <v>2.983793126950177</v>
      </c>
      <c r="H341" s="114" t="s">
        <v>53</v>
      </c>
      <c r="I341" s="110" t="s">
        <v>47</v>
      </c>
      <c r="J341" s="103" t="s">
        <v>48</v>
      </c>
      <c r="K341" s="104" t="s">
        <v>49</v>
      </c>
      <c r="L341" s="105">
        <v>586.50178666666704</v>
      </c>
    </row>
    <row r="342" spans="1:12" ht="15.75" x14ac:dyDescent="0.25">
      <c r="A342" s="100" t="s">
        <v>153</v>
      </c>
      <c r="B342" s="118">
        <v>41884</v>
      </c>
      <c r="C342" s="111" t="s">
        <v>44</v>
      </c>
      <c r="D342" s="112" t="s">
        <v>10</v>
      </c>
      <c r="E342" s="113" t="s">
        <v>144</v>
      </c>
      <c r="F342" s="124">
        <v>300000</v>
      </c>
      <c r="G342" s="101">
        <f t="shared" si="5"/>
        <v>511.5073931914589</v>
      </c>
      <c r="H342" s="114" t="s">
        <v>53</v>
      </c>
      <c r="I342" s="110" t="s">
        <v>47</v>
      </c>
      <c r="J342" s="103" t="s">
        <v>48</v>
      </c>
      <c r="K342" s="104" t="s">
        <v>49</v>
      </c>
      <c r="L342" s="105">
        <v>586.50178666666704</v>
      </c>
    </row>
    <row r="343" spans="1:12" ht="15.75" x14ac:dyDescent="0.25">
      <c r="A343" s="100" t="s">
        <v>153</v>
      </c>
      <c r="B343" s="118">
        <v>41884</v>
      </c>
      <c r="C343" s="111" t="s">
        <v>51</v>
      </c>
      <c r="D343" s="112" t="s">
        <v>52</v>
      </c>
      <c r="E343" s="113" t="s">
        <v>144</v>
      </c>
      <c r="F343" s="124">
        <v>500</v>
      </c>
      <c r="G343" s="101">
        <f t="shared" si="5"/>
        <v>0.85251232198576476</v>
      </c>
      <c r="H343" s="114" t="s">
        <v>53</v>
      </c>
      <c r="I343" s="110" t="s">
        <v>47</v>
      </c>
      <c r="J343" s="103" t="s">
        <v>48</v>
      </c>
      <c r="K343" s="104" t="s">
        <v>49</v>
      </c>
      <c r="L343" s="105">
        <v>586.50178666666704</v>
      </c>
    </row>
    <row r="344" spans="1:12" ht="15.75" x14ac:dyDescent="0.25">
      <c r="A344" s="100" t="s">
        <v>153</v>
      </c>
      <c r="B344" s="118">
        <v>41885</v>
      </c>
      <c r="C344" s="111" t="s">
        <v>51</v>
      </c>
      <c r="D344" s="112" t="s">
        <v>52</v>
      </c>
      <c r="E344" s="113" t="s">
        <v>144</v>
      </c>
      <c r="F344" s="124">
        <v>1200</v>
      </c>
      <c r="G344" s="101">
        <f t="shared" si="5"/>
        <v>2.0460295727658355</v>
      </c>
      <c r="H344" s="114" t="s">
        <v>53</v>
      </c>
      <c r="I344" s="110" t="s">
        <v>47</v>
      </c>
      <c r="J344" s="103" t="s">
        <v>48</v>
      </c>
      <c r="K344" s="104" t="s">
        <v>49</v>
      </c>
      <c r="L344" s="105">
        <v>586.50178666666704</v>
      </c>
    </row>
    <row r="345" spans="1:12" ht="15.75" x14ac:dyDescent="0.25">
      <c r="A345" s="100" t="s">
        <v>153</v>
      </c>
      <c r="B345" s="118">
        <v>41886</v>
      </c>
      <c r="C345" s="111" t="s">
        <v>145</v>
      </c>
      <c r="D345" s="112" t="s">
        <v>10</v>
      </c>
      <c r="E345" s="113" t="s">
        <v>144</v>
      </c>
      <c r="F345" s="124">
        <v>1000</v>
      </c>
      <c r="G345" s="101">
        <f t="shared" si="5"/>
        <v>1.7050246439715295</v>
      </c>
      <c r="H345" s="114" t="s">
        <v>56</v>
      </c>
      <c r="I345" s="110" t="s">
        <v>47</v>
      </c>
      <c r="J345" s="103" t="s">
        <v>48</v>
      </c>
      <c r="K345" s="104" t="s">
        <v>49</v>
      </c>
      <c r="L345" s="105">
        <v>586.50178666666704</v>
      </c>
    </row>
    <row r="346" spans="1:12" ht="15.75" x14ac:dyDescent="0.25">
      <c r="A346" s="100" t="s">
        <v>153</v>
      </c>
      <c r="B346" s="118">
        <v>41886</v>
      </c>
      <c r="C346" s="111" t="s">
        <v>146</v>
      </c>
      <c r="D346" s="112" t="s">
        <v>10</v>
      </c>
      <c r="E346" s="113" t="s">
        <v>144</v>
      </c>
      <c r="F346" s="124">
        <v>75000</v>
      </c>
      <c r="G346" s="101">
        <f t="shared" si="5"/>
        <v>127.87684829786473</v>
      </c>
      <c r="H346" s="114" t="s">
        <v>59</v>
      </c>
      <c r="I346" s="110" t="s">
        <v>47</v>
      </c>
      <c r="J346" s="103" t="s">
        <v>48</v>
      </c>
      <c r="K346" s="104" t="s">
        <v>49</v>
      </c>
      <c r="L346" s="105">
        <v>586.50178666666704</v>
      </c>
    </row>
    <row r="347" spans="1:12" ht="15.75" x14ac:dyDescent="0.25">
      <c r="A347" s="100" t="s">
        <v>153</v>
      </c>
      <c r="B347" s="118">
        <v>41886</v>
      </c>
      <c r="C347" s="127" t="s">
        <v>51</v>
      </c>
      <c r="D347" s="112" t="s">
        <v>52</v>
      </c>
      <c r="E347" s="113" t="s">
        <v>144</v>
      </c>
      <c r="F347" s="125">
        <v>1300</v>
      </c>
      <c r="G347" s="101">
        <f t="shared" si="5"/>
        <v>2.2165320371629886</v>
      </c>
      <c r="H347" s="114" t="s">
        <v>53</v>
      </c>
      <c r="I347" s="110" t="s">
        <v>47</v>
      </c>
      <c r="J347" s="103" t="s">
        <v>48</v>
      </c>
      <c r="K347" s="104" t="s">
        <v>49</v>
      </c>
      <c r="L347" s="105">
        <v>586.50178666666704</v>
      </c>
    </row>
    <row r="348" spans="1:12" ht="15.75" x14ac:dyDescent="0.25">
      <c r="A348" s="100" t="s">
        <v>153</v>
      </c>
      <c r="B348" s="118">
        <v>41887</v>
      </c>
      <c r="C348" s="127" t="s">
        <v>51</v>
      </c>
      <c r="D348" s="112" t="s">
        <v>52</v>
      </c>
      <c r="E348" s="113" t="s">
        <v>144</v>
      </c>
      <c r="F348" s="124">
        <v>500</v>
      </c>
      <c r="G348" s="101">
        <f t="shared" si="5"/>
        <v>0.85251232198576476</v>
      </c>
      <c r="H348" s="114" t="s">
        <v>53</v>
      </c>
      <c r="I348" s="110" t="s">
        <v>47</v>
      </c>
      <c r="J348" s="103" t="s">
        <v>48</v>
      </c>
      <c r="K348" s="104" t="s">
        <v>49</v>
      </c>
      <c r="L348" s="105">
        <v>586.50178666666704</v>
      </c>
    </row>
    <row r="349" spans="1:12" ht="15.75" x14ac:dyDescent="0.25">
      <c r="A349" s="100" t="s">
        <v>153</v>
      </c>
      <c r="B349" s="118">
        <v>41888</v>
      </c>
      <c r="C349" s="127" t="s">
        <v>51</v>
      </c>
      <c r="D349" s="112" t="s">
        <v>52</v>
      </c>
      <c r="E349" s="113" t="s">
        <v>144</v>
      </c>
      <c r="F349" s="124">
        <v>900</v>
      </c>
      <c r="G349" s="101">
        <f t="shared" si="5"/>
        <v>1.5345221795743766</v>
      </c>
      <c r="H349" s="114" t="s">
        <v>53</v>
      </c>
      <c r="I349" s="110" t="s">
        <v>47</v>
      </c>
      <c r="J349" s="103" t="s">
        <v>48</v>
      </c>
      <c r="K349" s="104" t="s">
        <v>49</v>
      </c>
      <c r="L349" s="105">
        <v>586.50178666666704</v>
      </c>
    </row>
    <row r="350" spans="1:12" ht="15.75" x14ac:dyDescent="0.25">
      <c r="A350" s="100" t="s">
        <v>153</v>
      </c>
      <c r="B350" s="118">
        <v>41889</v>
      </c>
      <c r="C350" s="111" t="s">
        <v>135</v>
      </c>
      <c r="D350" s="112" t="s">
        <v>136</v>
      </c>
      <c r="E350" s="113" t="s">
        <v>6</v>
      </c>
      <c r="F350" s="124">
        <v>5000</v>
      </c>
      <c r="G350" s="101">
        <f t="shared" si="5"/>
        <v>8.5251232198576474</v>
      </c>
      <c r="H350" s="114" t="s">
        <v>62</v>
      </c>
      <c r="I350" s="110" t="s">
        <v>47</v>
      </c>
      <c r="J350" s="103" t="s">
        <v>48</v>
      </c>
      <c r="K350" s="104" t="s">
        <v>49</v>
      </c>
      <c r="L350" s="105">
        <v>586.50178666666704</v>
      </c>
    </row>
    <row r="351" spans="1:12" ht="15.75" x14ac:dyDescent="0.25">
      <c r="A351" s="100" t="s">
        <v>153</v>
      </c>
      <c r="B351" s="118">
        <v>41889</v>
      </c>
      <c r="C351" s="111" t="s">
        <v>94</v>
      </c>
      <c r="D351" s="112" t="s">
        <v>136</v>
      </c>
      <c r="E351" s="113" t="s">
        <v>6</v>
      </c>
      <c r="F351" s="124">
        <v>2250</v>
      </c>
      <c r="G351" s="101">
        <f t="shared" si="5"/>
        <v>3.8363054489359416</v>
      </c>
      <c r="H351" s="114" t="s">
        <v>62</v>
      </c>
      <c r="I351" s="110" t="s">
        <v>47</v>
      </c>
      <c r="J351" s="103" t="s">
        <v>48</v>
      </c>
      <c r="K351" s="104" t="s">
        <v>49</v>
      </c>
      <c r="L351" s="105">
        <v>586.50178666666704</v>
      </c>
    </row>
    <row r="352" spans="1:12" ht="15.75" x14ac:dyDescent="0.25">
      <c r="A352" s="100" t="s">
        <v>153</v>
      </c>
      <c r="B352" s="118">
        <v>41889</v>
      </c>
      <c r="C352" s="111" t="s">
        <v>95</v>
      </c>
      <c r="D352" s="112" t="s">
        <v>136</v>
      </c>
      <c r="E352" s="113" t="s">
        <v>6</v>
      </c>
      <c r="F352" s="124">
        <v>6000</v>
      </c>
      <c r="G352" s="101">
        <f t="shared" si="5"/>
        <v>10.230147863829178</v>
      </c>
      <c r="H352" s="114" t="s">
        <v>62</v>
      </c>
      <c r="I352" s="110" t="s">
        <v>47</v>
      </c>
      <c r="J352" s="103" t="s">
        <v>48</v>
      </c>
      <c r="K352" s="104" t="s">
        <v>49</v>
      </c>
      <c r="L352" s="105">
        <v>586.50178666666704</v>
      </c>
    </row>
    <row r="353" spans="1:12" ht="15.75" x14ac:dyDescent="0.25">
      <c r="A353" s="100" t="s">
        <v>153</v>
      </c>
      <c r="B353" s="118">
        <v>41889</v>
      </c>
      <c r="C353" s="127" t="s">
        <v>51</v>
      </c>
      <c r="D353" s="112" t="s">
        <v>52</v>
      </c>
      <c r="E353" s="113" t="s">
        <v>144</v>
      </c>
      <c r="F353" s="124">
        <v>1350</v>
      </c>
      <c r="G353" s="101">
        <f t="shared" si="5"/>
        <v>2.301783269361565</v>
      </c>
      <c r="H353" s="114" t="s">
        <v>53</v>
      </c>
      <c r="I353" s="110" t="s">
        <v>47</v>
      </c>
      <c r="J353" s="103" t="s">
        <v>48</v>
      </c>
      <c r="K353" s="104" t="s">
        <v>49</v>
      </c>
      <c r="L353" s="105">
        <v>586.50178666666704</v>
      </c>
    </row>
    <row r="354" spans="1:12" ht="15.75" x14ac:dyDescent="0.25">
      <c r="A354" s="100" t="s">
        <v>153</v>
      </c>
      <c r="B354" s="118">
        <v>41891</v>
      </c>
      <c r="C354" s="127" t="s">
        <v>51</v>
      </c>
      <c r="D354" s="112" t="s">
        <v>52</v>
      </c>
      <c r="E354" s="113" t="s">
        <v>144</v>
      </c>
      <c r="F354" s="126">
        <v>1500</v>
      </c>
      <c r="G354" s="101">
        <f t="shared" si="5"/>
        <v>2.5575369659572944</v>
      </c>
      <c r="H354" s="114" t="s">
        <v>53</v>
      </c>
      <c r="I354" s="110" t="s">
        <v>47</v>
      </c>
      <c r="J354" s="103" t="s">
        <v>48</v>
      </c>
      <c r="K354" s="104" t="s">
        <v>49</v>
      </c>
      <c r="L354" s="105">
        <v>586.50178666666704</v>
      </c>
    </row>
    <row r="355" spans="1:12" ht="15.75" x14ac:dyDescent="0.25">
      <c r="A355" s="100" t="s">
        <v>153</v>
      </c>
      <c r="B355" s="118">
        <v>41892</v>
      </c>
      <c r="C355" s="127" t="s">
        <v>51</v>
      </c>
      <c r="D355" s="112" t="s">
        <v>52</v>
      </c>
      <c r="E355" s="113" t="s">
        <v>144</v>
      </c>
      <c r="F355" s="124">
        <v>500</v>
      </c>
      <c r="G355" s="101">
        <f t="shared" si="5"/>
        <v>0.85251232198576476</v>
      </c>
      <c r="H355" s="114" t="s">
        <v>53</v>
      </c>
      <c r="I355" s="110" t="s">
        <v>47</v>
      </c>
      <c r="J355" s="103" t="s">
        <v>48</v>
      </c>
      <c r="K355" s="104" t="s">
        <v>49</v>
      </c>
      <c r="L355" s="105">
        <v>586.50178666666704</v>
      </c>
    </row>
    <row r="356" spans="1:12" ht="15.75" x14ac:dyDescent="0.25">
      <c r="A356" s="100" t="s">
        <v>153</v>
      </c>
      <c r="B356" s="118">
        <v>41893</v>
      </c>
      <c r="C356" s="127" t="s">
        <v>51</v>
      </c>
      <c r="D356" s="112" t="s">
        <v>52</v>
      </c>
      <c r="E356" s="113" t="s">
        <v>144</v>
      </c>
      <c r="F356" s="124">
        <v>500</v>
      </c>
      <c r="G356" s="101">
        <f t="shared" si="5"/>
        <v>0.85251232198576476</v>
      </c>
      <c r="H356" s="114" t="s">
        <v>53</v>
      </c>
      <c r="I356" s="110" t="s">
        <v>47</v>
      </c>
      <c r="J356" s="103" t="s">
        <v>48</v>
      </c>
      <c r="K356" s="104" t="s">
        <v>49</v>
      </c>
      <c r="L356" s="105">
        <v>586.50178666666704</v>
      </c>
    </row>
    <row r="357" spans="1:12" ht="15.75" x14ac:dyDescent="0.25">
      <c r="A357" s="100" t="s">
        <v>153</v>
      </c>
      <c r="B357" s="118">
        <v>41894</v>
      </c>
      <c r="C357" s="127" t="s">
        <v>51</v>
      </c>
      <c r="D357" s="112" t="s">
        <v>52</v>
      </c>
      <c r="E357" s="113" t="s">
        <v>144</v>
      </c>
      <c r="F357" s="124">
        <v>1300</v>
      </c>
      <c r="G357" s="101">
        <f t="shared" si="5"/>
        <v>2.2165320371629886</v>
      </c>
      <c r="H357" s="114" t="s">
        <v>53</v>
      </c>
      <c r="I357" s="110" t="s">
        <v>47</v>
      </c>
      <c r="J357" s="103" t="s">
        <v>48</v>
      </c>
      <c r="K357" s="104" t="s">
        <v>49</v>
      </c>
      <c r="L357" s="105">
        <v>586.50178666666704</v>
      </c>
    </row>
    <row r="358" spans="1:12" ht="15.75" x14ac:dyDescent="0.25">
      <c r="A358" s="100" t="s">
        <v>153</v>
      </c>
      <c r="B358" s="118">
        <v>41895</v>
      </c>
      <c r="C358" s="127" t="s">
        <v>51</v>
      </c>
      <c r="D358" s="112" t="s">
        <v>52</v>
      </c>
      <c r="E358" s="113" t="s">
        <v>144</v>
      </c>
      <c r="F358" s="124">
        <v>1000</v>
      </c>
      <c r="G358" s="101">
        <f t="shared" si="5"/>
        <v>1.7050246439715295</v>
      </c>
      <c r="H358" s="114" t="s">
        <v>53</v>
      </c>
      <c r="I358" s="110" t="s">
        <v>47</v>
      </c>
      <c r="J358" s="103" t="s">
        <v>48</v>
      </c>
      <c r="K358" s="104" t="s">
        <v>49</v>
      </c>
      <c r="L358" s="105">
        <v>586.50178666666704</v>
      </c>
    </row>
    <row r="359" spans="1:12" ht="15.75" x14ac:dyDescent="0.25">
      <c r="A359" s="100" t="s">
        <v>153</v>
      </c>
      <c r="B359" s="118">
        <v>41896</v>
      </c>
      <c r="C359" s="111" t="s">
        <v>147</v>
      </c>
      <c r="D359" s="112" t="s">
        <v>136</v>
      </c>
      <c r="E359" s="113" t="s">
        <v>9</v>
      </c>
      <c r="F359" s="124">
        <v>2300</v>
      </c>
      <c r="G359" s="101">
        <f t="shared" si="5"/>
        <v>3.9215566811345179</v>
      </c>
      <c r="H359" s="114" t="s">
        <v>64</v>
      </c>
      <c r="I359" s="110" t="s">
        <v>47</v>
      </c>
      <c r="J359" s="103" t="s">
        <v>48</v>
      </c>
      <c r="K359" s="104" t="s">
        <v>49</v>
      </c>
      <c r="L359" s="105">
        <v>586.50178666666704</v>
      </c>
    </row>
    <row r="360" spans="1:12" ht="15.75" x14ac:dyDescent="0.25">
      <c r="A360" s="100" t="s">
        <v>153</v>
      </c>
      <c r="B360" s="118">
        <v>41896</v>
      </c>
      <c r="C360" s="111" t="s">
        <v>148</v>
      </c>
      <c r="D360" s="112" t="s">
        <v>136</v>
      </c>
      <c r="E360" s="113" t="s">
        <v>9</v>
      </c>
      <c r="F360" s="124">
        <v>2400</v>
      </c>
      <c r="G360" s="101">
        <f t="shared" si="5"/>
        <v>4.092059145531671</v>
      </c>
      <c r="H360" s="114" t="s">
        <v>64</v>
      </c>
      <c r="I360" s="110" t="s">
        <v>47</v>
      </c>
      <c r="J360" s="103" t="s">
        <v>48</v>
      </c>
      <c r="K360" s="104" t="s">
        <v>49</v>
      </c>
      <c r="L360" s="105">
        <v>586.50178666666704</v>
      </c>
    </row>
    <row r="361" spans="1:12" ht="15.75" x14ac:dyDescent="0.25">
      <c r="A361" s="100" t="s">
        <v>153</v>
      </c>
      <c r="B361" s="118">
        <v>41896</v>
      </c>
      <c r="C361" s="111" t="s">
        <v>149</v>
      </c>
      <c r="D361" s="112" t="s">
        <v>136</v>
      </c>
      <c r="E361" s="113" t="s">
        <v>9</v>
      </c>
      <c r="F361" s="124">
        <v>300</v>
      </c>
      <c r="G361" s="101">
        <f t="shared" si="5"/>
        <v>0.51150739319145888</v>
      </c>
      <c r="H361" s="114" t="s">
        <v>64</v>
      </c>
      <c r="I361" s="110" t="s">
        <v>47</v>
      </c>
      <c r="J361" s="103" t="s">
        <v>48</v>
      </c>
      <c r="K361" s="104" t="s">
        <v>49</v>
      </c>
      <c r="L361" s="105">
        <v>586.50178666666704</v>
      </c>
    </row>
    <row r="362" spans="1:12" ht="15.75" x14ac:dyDescent="0.25">
      <c r="A362" s="100" t="s">
        <v>153</v>
      </c>
      <c r="B362" s="118">
        <v>41896</v>
      </c>
      <c r="C362" s="127" t="s">
        <v>51</v>
      </c>
      <c r="D362" s="112" t="s">
        <v>52</v>
      </c>
      <c r="E362" s="113" t="s">
        <v>144</v>
      </c>
      <c r="F362" s="124">
        <v>500</v>
      </c>
      <c r="G362" s="101">
        <f t="shared" si="5"/>
        <v>0.85251232198576476</v>
      </c>
      <c r="H362" s="114" t="s">
        <v>53</v>
      </c>
      <c r="I362" s="110" t="s">
        <v>47</v>
      </c>
      <c r="J362" s="103" t="s">
        <v>48</v>
      </c>
      <c r="K362" s="104" t="s">
        <v>49</v>
      </c>
      <c r="L362" s="105">
        <v>586.50178666666704</v>
      </c>
    </row>
    <row r="363" spans="1:12" ht="15.75" x14ac:dyDescent="0.25">
      <c r="A363" s="100" t="s">
        <v>153</v>
      </c>
      <c r="B363" s="118">
        <v>41897</v>
      </c>
      <c r="C363" s="127" t="s">
        <v>51</v>
      </c>
      <c r="D363" s="112" t="s">
        <v>52</v>
      </c>
      <c r="E363" s="113" t="s">
        <v>144</v>
      </c>
      <c r="F363" s="124">
        <v>1600</v>
      </c>
      <c r="G363" s="101">
        <f t="shared" si="5"/>
        <v>2.7280394303544475</v>
      </c>
      <c r="H363" s="114" t="s">
        <v>53</v>
      </c>
      <c r="I363" s="110" t="s">
        <v>47</v>
      </c>
      <c r="J363" s="103" t="s">
        <v>48</v>
      </c>
      <c r="K363" s="104" t="s">
        <v>49</v>
      </c>
      <c r="L363" s="105">
        <v>586.50178666666704</v>
      </c>
    </row>
    <row r="364" spans="1:12" ht="15.75" x14ac:dyDescent="0.25">
      <c r="A364" s="100" t="s">
        <v>153</v>
      </c>
      <c r="B364" s="118">
        <v>41898</v>
      </c>
      <c r="C364" s="127" t="s">
        <v>51</v>
      </c>
      <c r="D364" s="112" t="s">
        <v>52</v>
      </c>
      <c r="E364" s="113" t="s">
        <v>144</v>
      </c>
      <c r="F364" s="124">
        <v>1400</v>
      </c>
      <c r="G364" s="101">
        <f t="shared" si="5"/>
        <v>2.3870345015601413</v>
      </c>
      <c r="H364" s="114" t="s">
        <v>53</v>
      </c>
      <c r="I364" s="110" t="s">
        <v>47</v>
      </c>
      <c r="J364" s="103" t="s">
        <v>48</v>
      </c>
      <c r="K364" s="104" t="s">
        <v>49</v>
      </c>
      <c r="L364" s="105">
        <v>586.50178666666704</v>
      </c>
    </row>
    <row r="365" spans="1:12" ht="15.75" x14ac:dyDescent="0.25">
      <c r="A365" s="100" t="s">
        <v>153</v>
      </c>
      <c r="B365" s="118">
        <v>41899</v>
      </c>
      <c r="C365" s="127" t="s">
        <v>51</v>
      </c>
      <c r="D365" s="112" t="s">
        <v>52</v>
      </c>
      <c r="E365" s="113" t="s">
        <v>144</v>
      </c>
      <c r="F365" s="126">
        <v>1000</v>
      </c>
      <c r="G365" s="101">
        <f t="shared" si="5"/>
        <v>1.7050246439715295</v>
      </c>
      <c r="H365" s="114" t="s">
        <v>53</v>
      </c>
      <c r="I365" s="110" t="s">
        <v>47</v>
      </c>
      <c r="J365" s="103" t="s">
        <v>48</v>
      </c>
      <c r="K365" s="104" t="s">
        <v>49</v>
      </c>
      <c r="L365" s="105">
        <v>586.50178666666704</v>
      </c>
    </row>
    <row r="366" spans="1:12" ht="15.75" x14ac:dyDescent="0.25">
      <c r="A366" s="100" t="s">
        <v>153</v>
      </c>
      <c r="B366" s="118">
        <v>41900</v>
      </c>
      <c r="C366" s="127" t="s">
        <v>51</v>
      </c>
      <c r="D366" s="112" t="s">
        <v>52</v>
      </c>
      <c r="E366" s="113" t="s">
        <v>144</v>
      </c>
      <c r="F366" s="126">
        <v>950</v>
      </c>
      <c r="G366" s="101">
        <f t="shared" si="5"/>
        <v>1.6197734117729532</v>
      </c>
      <c r="H366" s="114" t="s">
        <v>53</v>
      </c>
      <c r="I366" s="110" t="s">
        <v>47</v>
      </c>
      <c r="J366" s="103" t="s">
        <v>48</v>
      </c>
      <c r="K366" s="104" t="s">
        <v>49</v>
      </c>
      <c r="L366" s="105">
        <v>586.50178666666704</v>
      </c>
    </row>
    <row r="367" spans="1:12" ht="15.75" x14ac:dyDescent="0.25">
      <c r="A367" s="100" t="s">
        <v>153</v>
      </c>
      <c r="B367" s="118">
        <v>41902</v>
      </c>
      <c r="C367" s="127" t="s">
        <v>51</v>
      </c>
      <c r="D367" s="112" t="s">
        <v>52</v>
      </c>
      <c r="E367" s="113" t="s">
        <v>144</v>
      </c>
      <c r="F367" s="126">
        <v>1600</v>
      </c>
      <c r="G367" s="101">
        <f t="shared" si="5"/>
        <v>2.7280394303544475</v>
      </c>
      <c r="H367" s="114" t="s">
        <v>53</v>
      </c>
      <c r="I367" s="110" t="s">
        <v>47</v>
      </c>
      <c r="J367" s="103" t="s">
        <v>48</v>
      </c>
      <c r="K367" s="104" t="s">
        <v>49</v>
      </c>
      <c r="L367" s="105">
        <v>586.50178666666704</v>
      </c>
    </row>
    <row r="368" spans="1:12" ht="15.75" x14ac:dyDescent="0.25">
      <c r="A368" s="100" t="s">
        <v>153</v>
      </c>
      <c r="B368" s="118">
        <v>41903</v>
      </c>
      <c r="C368" s="127" t="s">
        <v>51</v>
      </c>
      <c r="D368" s="112" t="s">
        <v>52</v>
      </c>
      <c r="E368" s="113" t="s">
        <v>144</v>
      </c>
      <c r="F368" s="126">
        <v>800</v>
      </c>
      <c r="G368" s="101">
        <f t="shared" si="5"/>
        <v>1.3640197151772238</v>
      </c>
      <c r="H368" s="114" t="s">
        <v>53</v>
      </c>
      <c r="I368" s="110" t="s">
        <v>47</v>
      </c>
      <c r="J368" s="103" t="s">
        <v>48</v>
      </c>
      <c r="K368" s="104" t="s">
        <v>49</v>
      </c>
      <c r="L368" s="105">
        <v>586.50178666666704</v>
      </c>
    </row>
    <row r="369" spans="1:12" ht="15.75" x14ac:dyDescent="0.25">
      <c r="A369" s="100" t="s">
        <v>153</v>
      </c>
      <c r="B369" s="118">
        <v>41905</v>
      </c>
      <c r="C369" s="127" t="s">
        <v>51</v>
      </c>
      <c r="D369" s="112" t="s">
        <v>52</v>
      </c>
      <c r="E369" s="113" t="s">
        <v>144</v>
      </c>
      <c r="F369" s="126">
        <v>800</v>
      </c>
      <c r="G369" s="101">
        <f t="shared" si="5"/>
        <v>1.3640197151772238</v>
      </c>
      <c r="H369" s="114" t="s">
        <v>53</v>
      </c>
      <c r="I369" s="110" t="s">
        <v>47</v>
      </c>
      <c r="J369" s="103" t="s">
        <v>48</v>
      </c>
      <c r="K369" s="104" t="s">
        <v>49</v>
      </c>
      <c r="L369" s="105">
        <v>586.50178666666704</v>
      </c>
    </row>
    <row r="370" spans="1:12" ht="15.75" x14ac:dyDescent="0.25">
      <c r="A370" s="100" t="s">
        <v>153</v>
      </c>
      <c r="B370" s="118">
        <v>41906</v>
      </c>
      <c r="C370" s="127" t="s">
        <v>51</v>
      </c>
      <c r="D370" s="112" t="s">
        <v>52</v>
      </c>
      <c r="E370" s="113" t="s">
        <v>144</v>
      </c>
      <c r="F370" s="126">
        <v>1200</v>
      </c>
      <c r="G370" s="101">
        <f t="shared" si="5"/>
        <v>2.0460295727658355</v>
      </c>
      <c r="H370" s="114" t="s">
        <v>53</v>
      </c>
      <c r="I370" s="110" t="s">
        <v>47</v>
      </c>
      <c r="J370" s="103" t="s">
        <v>48</v>
      </c>
      <c r="K370" s="104" t="s">
        <v>49</v>
      </c>
      <c r="L370" s="105">
        <v>586.50178666666704</v>
      </c>
    </row>
    <row r="371" spans="1:12" ht="15.75" x14ac:dyDescent="0.25">
      <c r="A371" s="100" t="s">
        <v>153</v>
      </c>
      <c r="B371" s="118">
        <v>41907</v>
      </c>
      <c r="C371" s="127" t="s">
        <v>51</v>
      </c>
      <c r="D371" s="112" t="s">
        <v>52</v>
      </c>
      <c r="E371" s="113" t="s">
        <v>144</v>
      </c>
      <c r="F371" s="126">
        <v>1400</v>
      </c>
      <c r="G371" s="101">
        <f t="shared" si="5"/>
        <v>2.3870345015601413</v>
      </c>
      <c r="H371" s="114" t="s">
        <v>53</v>
      </c>
      <c r="I371" s="110" t="s">
        <v>47</v>
      </c>
      <c r="J371" s="103" t="s">
        <v>48</v>
      </c>
      <c r="K371" s="104" t="s">
        <v>49</v>
      </c>
      <c r="L371" s="105">
        <v>586.50178666666704</v>
      </c>
    </row>
    <row r="372" spans="1:12" ht="15.75" x14ac:dyDescent="0.25">
      <c r="A372" s="100" t="s">
        <v>153</v>
      </c>
      <c r="B372" s="118">
        <v>41908</v>
      </c>
      <c r="C372" s="127" t="s">
        <v>51</v>
      </c>
      <c r="D372" s="112" t="s">
        <v>52</v>
      </c>
      <c r="E372" s="113" t="s">
        <v>144</v>
      </c>
      <c r="F372" s="126">
        <v>1500</v>
      </c>
      <c r="G372" s="101">
        <f t="shared" si="5"/>
        <v>2.5575369659572944</v>
      </c>
      <c r="H372" s="114" t="s">
        <v>53</v>
      </c>
      <c r="I372" s="110" t="s">
        <v>47</v>
      </c>
      <c r="J372" s="103" t="s">
        <v>48</v>
      </c>
      <c r="K372" s="104" t="s">
        <v>49</v>
      </c>
      <c r="L372" s="105">
        <v>586.50178666666704</v>
      </c>
    </row>
    <row r="373" spans="1:12" ht="15.75" x14ac:dyDescent="0.25">
      <c r="A373" s="100" t="s">
        <v>153</v>
      </c>
      <c r="B373" s="118">
        <v>41898</v>
      </c>
      <c r="C373" s="111" t="s">
        <v>150</v>
      </c>
      <c r="D373" s="112" t="s">
        <v>151</v>
      </c>
      <c r="E373" s="113" t="s">
        <v>143</v>
      </c>
      <c r="F373" s="130">
        <v>1000</v>
      </c>
      <c r="G373" s="101">
        <f t="shared" si="5"/>
        <v>1.7050246439715295</v>
      </c>
      <c r="H373" s="117" t="s">
        <v>155</v>
      </c>
      <c r="I373" s="131" t="s">
        <v>154</v>
      </c>
      <c r="J373" s="103" t="s">
        <v>48</v>
      </c>
      <c r="K373" s="104" t="s">
        <v>49</v>
      </c>
      <c r="L373" s="105">
        <v>586.50178666666704</v>
      </c>
    </row>
    <row r="374" spans="1:12" ht="15.75" x14ac:dyDescent="0.25">
      <c r="A374" s="100" t="s">
        <v>153</v>
      </c>
      <c r="B374" s="118">
        <v>41899</v>
      </c>
      <c r="C374" s="111" t="s">
        <v>150</v>
      </c>
      <c r="D374" s="112" t="s">
        <v>151</v>
      </c>
      <c r="E374" s="113" t="s">
        <v>143</v>
      </c>
      <c r="F374" s="124">
        <v>1000</v>
      </c>
      <c r="G374" s="101">
        <f t="shared" si="5"/>
        <v>1.7050246439715295</v>
      </c>
      <c r="H374" s="117" t="s">
        <v>155</v>
      </c>
      <c r="I374" s="131" t="s">
        <v>154</v>
      </c>
      <c r="J374" s="103" t="s">
        <v>48</v>
      </c>
      <c r="K374" s="104" t="s">
        <v>49</v>
      </c>
      <c r="L374" s="105">
        <v>586.50178666666704</v>
      </c>
    </row>
    <row r="375" spans="1:12" ht="15.75" x14ac:dyDescent="0.25">
      <c r="A375" s="100" t="s">
        <v>153</v>
      </c>
      <c r="B375" s="118">
        <v>41900</v>
      </c>
      <c r="C375" s="111" t="s">
        <v>150</v>
      </c>
      <c r="D375" s="112" t="s">
        <v>151</v>
      </c>
      <c r="E375" s="113" t="s">
        <v>143</v>
      </c>
      <c r="F375" s="124">
        <v>1000</v>
      </c>
      <c r="G375" s="101">
        <f t="shared" si="5"/>
        <v>1.7050246439715295</v>
      </c>
      <c r="H375" s="117" t="s">
        <v>155</v>
      </c>
      <c r="I375" s="131" t="s">
        <v>154</v>
      </c>
      <c r="J375" s="103" t="s">
        <v>48</v>
      </c>
      <c r="K375" s="104" t="s">
        <v>49</v>
      </c>
      <c r="L375" s="105">
        <v>586.50178666666704</v>
      </c>
    </row>
    <row r="376" spans="1:12" ht="15.75" x14ac:dyDescent="0.25">
      <c r="A376" s="100" t="s">
        <v>153</v>
      </c>
      <c r="B376" s="118">
        <v>41902</v>
      </c>
      <c r="C376" s="111" t="s">
        <v>150</v>
      </c>
      <c r="D376" s="112" t="s">
        <v>151</v>
      </c>
      <c r="E376" s="113" t="s">
        <v>143</v>
      </c>
      <c r="F376" s="124">
        <v>1700</v>
      </c>
      <c r="G376" s="101">
        <f t="shared" si="5"/>
        <v>2.8985418947516002</v>
      </c>
      <c r="H376" s="117" t="s">
        <v>155</v>
      </c>
      <c r="I376" s="131" t="s">
        <v>154</v>
      </c>
      <c r="J376" s="103" t="s">
        <v>48</v>
      </c>
      <c r="K376" s="104" t="s">
        <v>49</v>
      </c>
      <c r="L376" s="105">
        <v>586.50178666666704</v>
      </c>
    </row>
    <row r="377" spans="1:12" ht="15.75" x14ac:dyDescent="0.25">
      <c r="A377" s="100" t="s">
        <v>153</v>
      </c>
      <c r="B377" s="118">
        <v>41903</v>
      </c>
      <c r="C377" s="111" t="s">
        <v>150</v>
      </c>
      <c r="D377" s="112" t="s">
        <v>151</v>
      </c>
      <c r="E377" s="113" t="s">
        <v>143</v>
      </c>
      <c r="F377" s="124">
        <v>1000</v>
      </c>
      <c r="G377" s="101">
        <f t="shared" si="5"/>
        <v>1.7050246439715295</v>
      </c>
      <c r="H377" s="117" t="s">
        <v>155</v>
      </c>
      <c r="I377" s="131" t="s">
        <v>154</v>
      </c>
      <c r="J377" s="103" t="s">
        <v>48</v>
      </c>
      <c r="K377" s="104" t="s">
        <v>49</v>
      </c>
      <c r="L377" s="105">
        <v>586.50178666666704</v>
      </c>
    </row>
    <row r="378" spans="1:12" ht="15.75" x14ac:dyDescent="0.25">
      <c r="A378" s="100" t="s">
        <v>153</v>
      </c>
      <c r="B378" s="118">
        <v>41905</v>
      </c>
      <c r="C378" s="111" t="s">
        <v>150</v>
      </c>
      <c r="D378" s="112" t="s">
        <v>151</v>
      </c>
      <c r="E378" s="113" t="s">
        <v>143</v>
      </c>
      <c r="F378" s="124">
        <v>1500</v>
      </c>
      <c r="G378" s="101">
        <f t="shared" si="5"/>
        <v>2.5575369659572944</v>
      </c>
      <c r="H378" s="117" t="s">
        <v>155</v>
      </c>
      <c r="I378" s="131" t="s">
        <v>154</v>
      </c>
      <c r="J378" s="103" t="s">
        <v>48</v>
      </c>
      <c r="K378" s="104" t="s">
        <v>49</v>
      </c>
      <c r="L378" s="105">
        <v>586.50178666666704</v>
      </c>
    </row>
    <row r="379" spans="1:12" ht="15.75" x14ac:dyDescent="0.25">
      <c r="A379" s="100" t="s">
        <v>153</v>
      </c>
      <c r="B379" s="118">
        <v>41906</v>
      </c>
      <c r="C379" s="111" t="s">
        <v>150</v>
      </c>
      <c r="D379" s="112" t="s">
        <v>151</v>
      </c>
      <c r="E379" s="113" t="s">
        <v>143</v>
      </c>
      <c r="F379" s="124">
        <v>1000</v>
      </c>
      <c r="G379" s="101">
        <f t="shared" si="5"/>
        <v>1.7050246439715295</v>
      </c>
      <c r="H379" s="117" t="s">
        <v>155</v>
      </c>
      <c r="I379" s="131" t="s">
        <v>154</v>
      </c>
      <c r="J379" s="103" t="s">
        <v>48</v>
      </c>
      <c r="K379" s="104" t="s">
        <v>49</v>
      </c>
      <c r="L379" s="105">
        <v>586.50178666666704</v>
      </c>
    </row>
    <row r="380" spans="1:12" ht="15.75" x14ac:dyDescent="0.25">
      <c r="A380" s="100" t="s">
        <v>153</v>
      </c>
      <c r="B380" s="118">
        <v>41907</v>
      </c>
      <c r="C380" s="129" t="s">
        <v>152</v>
      </c>
      <c r="D380" s="116" t="s">
        <v>151</v>
      </c>
      <c r="E380" s="113" t="s">
        <v>143</v>
      </c>
      <c r="F380" s="125">
        <v>1500</v>
      </c>
      <c r="G380" s="101">
        <f t="shared" si="5"/>
        <v>2.5575369659572944</v>
      </c>
      <c r="H380" s="117" t="s">
        <v>155</v>
      </c>
      <c r="I380" s="131" t="s">
        <v>154</v>
      </c>
      <c r="J380" s="103" t="s">
        <v>48</v>
      </c>
      <c r="K380" s="104" t="s">
        <v>49</v>
      </c>
      <c r="L380" s="105">
        <v>586.50178666666704</v>
      </c>
    </row>
    <row r="381" spans="1:12" ht="15.75" x14ac:dyDescent="0.25">
      <c r="A381" s="100" t="s">
        <v>153</v>
      </c>
      <c r="B381" s="118">
        <v>41908</v>
      </c>
      <c r="C381" s="111" t="s">
        <v>150</v>
      </c>
      <c r="D381" s="112" t="s">
        <v>151</v>
      </c>
      <c r="E381" s="113" t="s">
        <v>143</v>
      </c>
      <c r="F381" s="124">
        <v>2100</v>
      </c>
      <c r="G381" s="101">
        <f t="shared" si="5"/>
        <v>3.5805517523402122</v>
      </c>
      <c r="H381" s="114" t="s">
        <v>155</v>
      </c>
      <c r="I381" s="131" t="s">
        <v>154</v>
      </c>
      <c r="J381" s="103" t="s">
        <v>48</v>
      </c>
      <c r="K381" s="104" t="s">
        <v>49</v>
      </c>
      <c r="L381" s="105">
        <v>586.50178666666704</v>
      </c>
    </row>
    <row r="382" spans="1:12" ht="15.75" x14ac:dyDescent="0.25">
      <c r="A382" s="100" t="s">
        <v>153</v>
      </c>
      <c r="B382" s="118">
        <v>41909</v>
      </c>
      <c r="C382" s="111" t="s">
        <v>150</v>
      </c>
      <c r="D382" s="112" t="s">
        <v>151</v>
      </c>
      <c r="E382" s="113" t="s">
        <v>143</v>
      </c>
      <c r="F382" s="124">
        <v>1500</v>
      </c>
      <c r="G382" s="101">
        <f t="shared" si="5"/>
        <v>2.5575369659572944</v>
      </c>
      <c r="H382" s="114" t="s">
        <v>155</v>
      </c>
      <c r="I382" s="131" t="s">
        <v>154</v>
      </c>
      <c r="J382" s="103" t="s">
        <v>48</v>
      </c>
      <c r="K382" s="104" t="s">
        <v>49</v>
      </c>
      <c r="L382" s="105">
        <v>586.50178666666704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6" workbookViewId="0">
      <selection activeCell="K7" sqref="K7"/>
    </sheetView>
  </sheetViews>
  <sheetFormatPr defaultRowHeight="15" x14ac:dyDescent="0.2"/>
  <cols>
    <col min="1" max="1" width="12.69921875" customWidth="1"/>
    <col min="2" max="2" width="7.69921875" customWidth="1"/>
    <col min="3" max="3" width="8.8984375" customWidth="1"/>
    <col min="4" max="4" width="9.3984375" customWidth="1"/>
    <col min="5" max="6" width="8.69921875" customWidth="1"/>
    <col min="7" max="7" width="6.69921875" customWidth="1"/>
    <col min="8" max="8" width="7.5" customWidth="1"/>
    <col min="9" max="22" width="4.8984375" customWidth="1"/>
    <col min="23" max="24" width="5.8984375" customWidth="1"/>
    <col min="25" max="25" width="6.8984375" customWidth="1"/>
    <col min="26" max="26" width="6.69921875" customWidth="1"/>
    <col min="27" max="27" width="5.69921875" customWidth="1"/>
  </cols>
  <sheetData>
    <row r="1" spans="1:8" x14ac:dyDescent="0.2">
      <c r="A1" s="75" t="s">
        <v>15</v>
      </c>
      <c r="B1" s="76" t="s">
        <v>111</v>
      </c>
    </row>
    <row r="3" spans="1:8" ht="45" x14ac:dyDescent="0.2">
      <c r="A3" s="128" t="s">
        <v>112</v>
      </c>
      <c r="B3" s="128" t="s">
        <v>110</v>
      </c>
      <c r="C3" s="133"/>
      <c r="D3" s="133"/>
      <c r="E3" s="133"/>
      <c r="F3" s="133"/>
      <c r="G3" s="133"/>
      <c r="H3" s="134"/>
    </row>
    <row r="4" spans="1:8" ht="60" x14ac:dyDescent="0.2">
      <c r="A4" s="128" t="s">
        <v>108</v>
      </c>
      <c r="B4" s="77" t="s">
        <v>136</v>
      </c>
      <c r="C4" s="77" t="s">
        <v>10</v>
      </c>
      <c r="D4" s="77" t="s">
        <v>27</v>
      </c>
      <c r="E4" s="77" t="s">
        <v>52</v>
      </c>
      <c r="F4" s="77" t="s">
        <v>151</v>
      </c>
      <c r="G4" s="77" t="s">
        <v>156</v>
      </c>
      <c r="H4" s="135" t="s">
        <v>109</v>
      </c>
    </row>
    <row r="5" spans="1:8" x14ac:dyDescent="0.2">
      <c r="A5" s="138" t="s">
        <v>46</v>
      </c>
      <c r="B5" s="136"/>
      <c r="C5" s="136"/>
      <c r="D5" s="136">
        <v>35000</v>
      </c>
      <c r="E5" s="136"/>
      <c r="F5" s="136"/>
      <c r="G5" s="136"/>
      <c r="H5" s="136">
        <v>35000</v>
      </c>
    </row>
    <row r="6" spans="1:8" ht="30" x14ac:dyDescent="0.2">
      <c r="A6" s="138" t="s">
        <v>6</v>
      </c>
      <c r="B6" s="136">
        <v>13250</v>
      </c>
      <c r="C6" s="136"/>
      <c r="D6" s="136"/>
      <c r="E6" s="136"/>
      <c r="F6" s="136"/>
      <c r="G6" s="136"/>
      <c r="H6" s="136">
        <v>13250</v>
      </c>
    </row>
    <row r="7" spans="1:8" x14ac:dyDescent="0.2">
      <c r="A7" s="138" t="s">
        <v>143</v>
      </c>
      <c r="B7" s="136"/>
      <c r="C7" s="136"/>
      <c r="D7" s="136">
        <v>5000</v>
      </c>
      <c r="E7" s="136"/>
      <c r="F7" s="136">
        <v>13300</v>
      </c>
      <c r="G7" s="136"/>
      <c r="H7" s="136">
        <v>18300</v>
      </c>
    </row>
    <row r="8" spans="1:8" ht="30" x14ac:dyDescent="0.2">
      <c r="A8" s="138" t="s">
        <v>8</v>
      </c>
      <c r="B8" s="136"/>
      <c r="C8" s="136"/>
      <c r="D8" s="136">
        <v>25000</v>
      </c>
      <c r="E8" s="136"/>
      <c r="F8" s="136"/>
      <c r="G8" s="136"/>
      <c r="H8" s="136">
        <v>25000</v>
      </c>
    </row>
    <row r="9" spans="1:8" ht="30" x14ac:dyDescent="0.2">
      <c r="A9" s="138" t="s">
        <v>144</v>
      </c>
      <c r="B9" s="136"/>
      <c r="C9" s="136">
        <v>376000</v>
      </c>
      <c r="D9" s="136"/>
      <c r="E9" s="136">
        <v>25050</v>
      </c>
      <c r="F9" s="136"/>
      <c r="G9" s="136"/>
      <c r="H9" s="136">
        <v>401050</v>
      </c>
    </row>
    <row r="10" spans="1:8" x14ac:dyDescent="0.2">
      <c r="A10" s="138" t="s">
        <v>9</v>
      </c>
      <c r="B10" s="136">
        <v>5000</v>
      </c>
      <c r="C10" s="136"/>
      <c r="D10" s="136"/>
      <c r="E10" s="136"/>
      <c r="F10" s="136"/>
      <c r="G10" s="136"/>
      <c r="H10" s="136">
        <v>5000</v>
      </c>
    </row>
    <row r="11" spans="1:8" x14ac:dyDescent="0.2">
      <c r="A11" s="138" t="s">
        <v>156</v>
      </c>
      <c r="B11" s="136"/>
      <c r="C11" s="136"/>
      <c r="D11" s="136"/>
      <c r="E11" s="136"/>
      <c r="F11" s="136"/>
      <c r="G11" s="136"/>
      <c r="H11" s="136"/>
    </row>
    <row r="12" spans="1:8" ht="30" x14ac:dyDescent="0.2">
      <c r="A12" s="137" t="s">
        <v>109</v>
      </c>
      <c r="B12" s="136">
        <v>18250</v>
      </c>
      <c r="C12" s="136">
        <v>376000</v>
      </c>
      <c r="D12" s="136">
        <v>65000</v>
      </c>
      <c r="E12" s="136">
        <v>25050</v>
      </c>
      <c r="F12" s="136">
        <v>13300</v>
      </c>
      <c r="G12" s="136"/>
      <c r="H12" s="136">
        <v>497600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6"/>
  <sheetViews>
    <sheetView workbookViewId="0">
      <selection activeCell="E11" sqref="E11"/>
    </sheetView>
  </sheetViews>
  <sheetFormatPr defaultRowHeight="15" x14ac:dyDescent="0.2"/>
  <cols>
    <col min="3" max="3" width="18.8984375" customWidth="1"/>
    <col min="6" max="6" width="8.796875" style="97"/>
    <col min="7" max="7" width="8.796875" style="97" customWidth="1"/>
    <col min="11" max="11" width="11.8984375" customWidth="1"/>
  </cols>
  <sheetData>
    <row r="1" spans="1:12" s="2" customFormat="1" ht="30" customHeight="1" x14ac:dyDescent="0.2">
      <c r="A1" s="18" t="s">
        <v>14</v>
      </c>
      <c r="B1" s="19" t="s">
        <v>4</v>
      </c>
      <c r="C1" s="8" t="s">
        <v>12</v>
      </c>
      <c r="D1" s="8" t="s">
        <v>1</v>
      </c>
      <c r="E1" s="8" t="s">
        <v>0</v>
      </c>
      <c r="F1" s="78" t="s">
        <v>2</v>
      </c>
      <c r="G1" s="98" t="s">
        <v>26</v>
      </c>
      <c r="H1" s="13" t="s">
        <v>5</v>
      </c>
      <c r="I1" s="15" t="s">
        <v>3</v>
      </c>
      <c r="J1" s="1" t="s">
        <v>13</v>
      </c>
      <c r="K1" s="1" t="s">
        <v>15</v>
      </c>
      <c r="L1" s="10" t="s">
        <v>31</v>
      </c>
    </row>
    <row r="2" spans="1:12" s="53" customFormat="1" ht="15" customHeight="1" x14ac:dyDescent="0.25">
      <c r="A2" s="100" t="s">
        <v>153</v>
      </c>
      <c r="B2" s="118">
        <v>41884</v>
      </c>
      <c r="C2" s="111" t="s">
        <v>11</v>
      </c>
      <c r="D2" s="112" t="s">
        <v>27</v>
      </c>
      <c r="E2" s="113" t="s">
        <v>46</v>
      </c>
      <c r="F2" s="124">
        <v>10000</v>
      </c>
      <c r="G2" s="101">
        <f t="shared" ref="G2:G56" si="0">F2/L2</f>
        <v>17.050246439715306</v>
      </c>
      <c r="H2" s="114" t="s">
        <v>35</v>
      </c>
      <c r="I2" s="110" t="s">
        <v>47</v>
      </c>
      <c r="J2" s="38" t="s">
        <v>127</v>
      </c>
      <c r="K2" s="39" t="s">
        <v>49</v>
      </c>
      <c r="L2" s="39">
        <v>586.5017866666667</v>
      </c>
    </row>
    <row r="3" spans="1:12" s="53" customFormat="1" ht="15" customHeight="1" x14ac:dyDescent="0.25">
      <c r="A3" s="100" t="s">
        <v>153</v>
      </c>
      <c r="B3" s="118">
        <v>41884</v>
      </c>
      <c r="C3" s="111" t="s">
        <v>11</v>
      </c>
      <c r="D3" s="112" t="s">
        <v>27</v>
      </c>
      <c r="E3" s="113" t="s">
        <v>46</v>
      </c>
      <c r="F3" s="124">
        <v>10000</v>
      </c>
      <c r="G3" s="101">
        <f t="shared" si="0"/>
        <v>17.050246439715295</v>
      </c>
      <c r="H3" s="114" t="s">
        <v>36</v>
      </c>
      <c r="I3" s="110" t="s">
        <v>47</v>
      </c>
      <c r="J3" s="38" t="s">
        <v>127</v>
      </c>
      <c r="K3" s="39" t="s">
        <v>49</v>
      </c>
      <c r="L3" s="39">
        <v>586.50178666666704</v>
      </c>
    </row>
    <row r="4" spans="1:12" s="53" customFormat="1" ht="15" customHeight="1" x14ac:dyDescent="0.25">
      <c r="A4" s="100" t="s">
        <v>153</v>
      </c>
      <c r="B4" s="118">
        <v>41884</v>
      </c>
      <c r="C4" s="111" t="s">
        <v>11</v>
      </c>
      <c r="D4" s="112" t="s">
        <v>27</v>
      </c>
      <c r="E4" s="113" t="s">
        <v>8</v>
      </c>
      <c r="F4" s="124">
        <v>10000</v>
      </c>
      <c r="G4" s="101">
        <f t="shared" si="0"/>
        <v>17.050246439715306</v>
      </c>
      <c r="H4" s="114" t="s">
        <v>37</v>
      </c>
      <c r="I4" s="110" t="s">
        <v>47</v>
      </c>
      <c r="J4" s="38" t="s">
        <v>127</v>
      </c>
      <c r="K4" s="39" t="s">
        <v>49</v>
      </c>
      <c r="L4" s="39">
        <v>586.5017866666667</v>
      </c>
    </row>
    <row r="5" spans="1:12" s="53" customFormat="1" ht="15" customHeight="1" x14ac:dyDescent="0.25">
      <c r="A5" s="100" t="s">
        <v>153</v>
      </c>
      <c r="B5" s="118">
        <v>41891</v>
      </c>
      <c r="C5" s="111" t="s">
        <v>11</v>
      </c>
      <c r="D5" s="112" t="s">
        <v>27</v>
      </c>
      <c r="E5" s="113" t="s">
        <v>46</v>
      </c>
      <c r="F5" s="125">
        <v>5000</v>
      </c>
      <c r="G5" s="101">
        <f t="shared" si="0"/>
        <v>8.5251232198576528</v>
      </c>
      <c r="H5" s="114" t="s">
        <v>38</v>
      </c>
      <c r="I5" s="110" t="s">
        <v>47</v>
      </c>
      <c r="J5" s="38" t="s">
        <v>127</v>
      </c>
      <c r="K5" s="39" t="s">
        <v>49</v>
      </c>
      <c r="L5" s="39">
        <v>586.5017866666667</v>
      </c>
    </row>
    <row r="6" spans="1:12" s="53" customFormat="1" ht="15" customHeight="1" x14ac:dyDescent="0.25">
      <c r="A6" s="100" t="s">
        <v>153</v>
      </c>
      <c r="B6" s="118">
        <v>41891</v>
      </c>
      <c r="C6" s="111" t="s">
        <v>11</v>
      </c>
      <c r="D6" s="112" t="s">
        <v>27</v>
      </c>
      <c r="E6" s="113" t="s">
        <v>8</v>
      </c>
      <c r="F6" s="124">
        <v>5000</v>
      </c>
      <c r="G6" s="101">
        <f t="shared" si="0"/>
        <v>8.5251232198576528</v>
      </c>
      <c r="H6" s="114" t="s">
        <v>50</v>
      </c>
      <c r="I6" s="110" t="s">
        <v>47</v>
      </c>
      <c r="J6" s="38" t="s">
        <v>127</v>
      </c>
      <c r="K6" s="39" t="s">
        <v>49</v>
      </c>
      <c r="L6" s="39">
        <v>586.5017866666667</v>
      </c>
    </row>
    <row r="7" spans="1:12" s="53" customFormat="1" ht="15" customHeight="1" x14ac:dyDescent="0.25">
      <c r="A7" s="100" t="s">
        <v>153</v>
      </c>
      <c r="B7" s="118">
        <v>41898</v>
      </c>
      <c r="C7" s="111" t="s">
        <v>11</v>
      </c>
      <c r="D7" s="112" t="s">
        <v>27</v>
      </c>
      <c r="E7" s="113" t="s">
        <v>143</v>
      </c>
      <c r="F7" s="124">
        <v>2500</v>
      </c>
      <c r="G7" s="101">
        <f t="shared" si="0"/>
        <v>4.2625616099288264</v>
      </c>
      <c r="H7" s="114" t="s">
        <v>39</v>
      </c>
      <c r="I7" s="110" t="s">
        <v>154</v>
      </c>
      <c r="J7" s="38" t="s">
        <v>127</v>
      </c>
      <c r="K7" s="39" t="s">
        <v>49</v>
      </c>
      <c r="L7" s="39">
        <v>586.5017866666667</v>
      </c>
    </row>
    <row r="8" spans="1:12" s="53" customFormat="1" ht="15" customHeight="1" x14ac:dyDescent="0.25">
      <c r="A8" s="100" t="s">
        <v>153</v>
      </c>
      <c r="B8" s="118">
        <v>41899</v>
      </c>
      <c r="C8" s="111" t="s">
        <v>11</v>
      </c>
      <c r="D8" s="112" t="s">
        <v>27</v>
      </c>
      <c r="E8" s="113" t="s">
        <v>46</v>
      </c>
      <c r="F8" s="124">
        <v>2500</v>
      </c>
      <c r="G8" s="101">
        <f t="shared" si="0"/>
        <v>4.2625616099288264</v>
      </c>
      <c r="H8" s="114" t="s">
        <v>40</v>
      </c>
      <c r="I8" s="110" t="s">
        <v>47</v>
      </c>
      <c r="J8" s="38" t="s">
        <v>127</v>
      </c>
      <c r="K8" s="39" t="s">
        <v>49</v>
      </c>
      <c r="L8" s="39">
        <v>586.5017866666667</v>
      </c>
    </row>
    <row r="9" spans="1:12" s="53" customFormat="1" ht="15" customHeight="1" x14ac:dyDescent="0.25">
      <c r="A9" s="100" t="s">
        <v>153</v>
      </c>
      <c r="B9" s="118">
        <v>41899</v>
      </c>
      <c r="C9" s="111" t="s">
        <v>11</v>
      </c>
      <c r="D9" s="112" t="s">
        <v>27</v>
      </c>
      <c r="E9" s="113" t="s">
        <v>8</v>
      </c>
      <c r="F9" s="126">
        <v>5000</v>
      </c>
      <c r="G9" s="101">
        <f t="shared" si="0"/>
        <v>8.5251232198576528</v>
      </c>
      <c r="H9" s="114" t="s">
        <v>41</v>
      </c>
      <c r="I9" s="110" t="s">
        <v>47</v>
      </c>
      <c r="J9" s="38" t="s">
        <v>127</v>
      </c>
      <c r="K9" s="39" t="s">
        <v>49</v>
      </c>
      <c r="L9" s="39">
        <v>586.5017866666667</v>
      </c>
    </row>
    <row r="10" spans="1:12" s="53" customFormat="1" ht="15" customHeight="1" x14ac:dyDescent="0.25">
      <c r="A10" s="100" t="s">
        <v>153</v>
      </c>
      <c r="B10" s="118">
        <v>41902</v>
      </c>
      <c r="C10" s="111" t="s">
        <v>11</v>
      </c>
      <c r="D10" s="112" t="s">
        <v>27</v>
      </c>
      <c r="E10" s="113" t="s">
        <v>46</v>
      </c>
      <c r="F10" s="124">
        <v>2500</v>
      </c>
      <c r="G10" s="101">
        <f t="shared" si="0"/>
        <v>4.2625616099288264</v>
      </c>
      <c r="H10" s="114" t="s">
        <v>42</v>
      </c>
      <c r="I10" s="110" t="s">
        <v>47</v>
      </c>
      <c r="J10" s="38" t="s">
        <v>127</v>
      </c>
      <c r="K10" s="39" t="s">
        <v>49</v>
      </c>
      <c r="L10" s="39">
        <v>586.5017866666667</v>
      </c>
    </row>
    <row r="11" spans="1:12" s="53" customFormat="1" ht="15" customHeight="1" x14ac:dyDescent="0.25">
      <c r="A11" s="100" t="s">
        <v>153</v>
      </c>
      <c r="B11" s="118">
        <v>41906</v>
      </c>
      <c r="C11" s="111" t="s">
        <v>11</v>
      </c>
      <c r="D11" s="112" t="s">
        <v>27</v>
      </c>
      <c r="E11" s="113" t="s">
        <v>46</v>
      </c>
      <c r="F11" s="124">
        <v>2500</v>
      </c>
      <c r="G11" s="101">
        <f t="shared" si="0"/>
        <v>4.2625616099288264</v>
      </c>
      <c r="H11" s="114" t="s">
        <v>43</v>
      </c>
      <c r="I11" s="110" t="s">
        <v>47</v>
      </c>
      <c r="J11" s="38" t="s">
        <v>127</v>
      </c>
      <c r="K11" s="39" t="s">
        <v>49</v>
      </c>
      <c r="L11" s="39">
        <v>586.5017866666667</v>
      </c>
    </row>
    <row r="12" spans="1:12" s="53" customFormat="1" ht="15" customHeight="1" x14ac:dyDescent="0.25">
      <c r="A12" s="100" t="s">
        <v>153</v>
      </c>
      <c r="B12" s="118">
        <v>41906</v>
      </c>
      <c r="C12" s="111" t="s">
        <v>11</v>
      </c>
      <c r="D12" s="112" t="s">
        <v>27</v>
      </c>
      <c r="E12" s="113" t="s">
        <v>143</v>
      </c>
      <c r="F12" s="124">
        <v>2500</v>
      </c>
      <c r="G12" s="101">
        <f t="shared" si="0"/>
        <v>4.2625616099288264</v>
      </c>
      <c r="H12" s="114" t="s">
        <v>115</v>
      </c>
      <c r="I12" s="110" t="s">
        <v>154</v>
      </c>
      <c r="J12" s="38" t="s">
        <v>127</v>
      </c>
      <c r="K12" s="39" t="s">
        <v>49</v>
      </c>
      <c r="L12" s="39">
        <v>586.5017866666667</v>
      </c>
    </row>
    <row r="13" spans="1:12" s="53" customFormat="1" ht="15" customHeight="1" x14ac:dyDescent="0.25">
      <c r="A13" s="100" t="s">
        <v>153</v>
      </c>
      <c r="B13" s="118">
        <v>41906</v>
      </c>
      <c r="C13" s="111" t="s">
        <v>11</v>
      </c>
      <c r="D13" s="112" t="s">
        <v>27</v>
      </c>
      <c r="E13" s="113" t="s">
        <v>8</v>
      </c>
      <c r="F13" s="124">
        <v>5000</v>
      </c>
      <c r="G13" s="101">
        <f t="shared" si="0"/>
        <v>8.5251232198576528</v>
      </c>
      <c r="H13" s="114" t="s">
        <v>116</v>
      </c>
      <c r="I13" s="110" t="s">
        <v>47</v>
      </c>
      <c r="J13" s="38" t="s">
        <v>127</v>
      </c>
      <c r="K13" s="39" t="s">
        <v>49</v>
      </c>
      <c r="L13" s="39">
        <v>586.5017866666667</v>
      </c>
    </row>
    <row r="14" spans="1:12" s="53" customFormat="1" ht="15" customHeight="1" x14ac:dyDescent="0.25">
      <c r="A14" s="100" t="s">
        <v>153</v>
      </c>
      <c r="B14" s="118">
        <v>41908</v>
      </c>
      <c r="C14" s="111" t="s">
        <v>11</v>
      </c>
      <c r="D14" s="112" t="s">
        <v>27</v>
      </c>
      <c r="E14" s="113" t="s">
        <v>46</v>
      </c>
      <c r="F14" s="124">
        <v>2500</v>
      </c>
      <c r="G14" s="101">
        <f t="shared" si="0"/>
        <v>4.2625616099288264</v>
      </c>
      <c r="H14" s="114" t="s">
        <v>117</v>
      </c>
      <c r="I14" s="110" t="s">
        <v>47</v>
      </c>
      <c r="J14" s="38" t="s">
        <v>127</v>
      </c>
      <c r="K14" s="39" t="s">
        <v>49</v>
      </c>
      <c r="L14" s="39">
        <v>586.5017866666667</v>
      </c>
    </row>
    <row r="15" spans="1:12" s="53" customFormat="1" ht="15" customHeight="1" x14ac:dyDescent="0.25">
      <c r="A15" s="100" t="s">
        <v>153</v>
      </c>
      <c r="B15" s="118">
        <v>41882</v>
      </c>
      <c r="C15" s="111" t="s">
        <v>51</v>
      </c>
      <c r="D15" s="112" t="s">
        <v>52</v>
      </c>
      <c r="E15" s="113" t="s">
        <v>144</v>
      </c>
      <c r="F15" s="124">
        <v>1750</v>
      </c>
      <c r="G15" s="101">
        <f t="shared" si="0"/>
        <v>2.9837931269501787</v>
      </c>
      <c r="H15" s="114" t="s">
        <v>53</v>
      </c>
      <c r="I15" s="110" t="s">
        <v>47</v>
      </c>
      <c r="J15" s="38" t="s">
        <v>127</v>
      </c>
      <c r="K15" s="39" t="s">
        <v>49</v>
      </c>
      <c r="L15" s="39">
        <v>586.5017866666667</v>
      </c>
    </row>
    <row r="16" spans="1:12" s="53" customFormat="1" ht="15" customHeight="1" x14ac:dyDescent="0.25">
      <c r="A16" s="100" t="s">
        <v>153</v>
      </c>
      <c r="B16" s="118">
        <v>41884</v>
      </c>
      <c r="C16" s="111" t="s">
        <v>44</v>
      </c>
      <c r="D16" s="112" t="s">
        <v>10</v>
      </c>
      <c r="E16" s="113" t="s">
        <v>144</v>
      </c>
      <c r="F16" s="124">
        <v>300000</v>
      </c>
      <c r="G16" s="101">
        <f t="shared" si="0"/>
        <v>511.50739319145919</v>
      </c>
      <c r="H16" s="114" t="s">
        <v>53</v>
      </c>
      <c r="I16" s="110" t="s">
        <v>47</v>
      </c>
      <c r="J16" s="38" t="s">
        <v>127</v>
      </c>
      <c r="K16" s="39" t="s">
        <v>49</v>
      </c>
      <c r="L16" s="39">
        <v>586.5017866666667</v>
      </c>
    </row>
    <row r="17" spans="1:12" s="53" customFormat="1" ht="15" customHeight="1" x14ac:dyDescent="0.25">
      <c r="A17" s="100" t="s">
        <v>153</v>
      </c>
      <c r="B17" s="118">
        <v>41884</v>
      </c>
      <c r="C17" s="111" t="s">
        <v>51</v>
      </c>
      <c r="D17" s="112" t="s">
        <v>52</v>
      </c>
      <c r="E17" s="113" t="s">
        <v>144</v>
      </c>
      <c r="F17" s="124">
        <v>500</v>
      </c>
      <c r="G17" s="101">
        <f t="shared" si="0"/>
        <v>0.85251232198576532</v>
      </c>
      <c r="H17" s="114" t="s">
        <v>53</v>
      </c>
      <c r="I17" s="110" t="s">
        <v>47</v>
      </c>
      <c r="J17" s="38" t="s">
        <v>127</v>
      </c>
      <c r="K17" s="39" t="s">
        <v>49</v>
      </c>
      <c r="L17" s="39">
        <v>586.5017866666667</v>
      </c>
    </row>
    <row r="18" spans="1:12" s="53" customFormat="1" ht="15" customHeight="1" x14ac:dyDescent="0.25">
      <c r="A18" s="100" t="s">
        <v>153</v>
      </c>
      <c r="B18" s="118">
        <v>41885</v>
      </c>
      <c r="C18" s="111" t="s">
        <v>51</v>
      </c>
      <c r="D18" s="112" t="s">
        <v>52</v>
      </c>
      <c r="E18" s="113" t="s">
        <v>144</v>
      </c>
      <c r="F18" s="124">
        <v>1200</v>
      </c>
      <c r="G18" s="101">
        <f t="shared" si="0"/>
        <v>2.0460295727658369</v>
      </c>
      <c r="H18" s="114" t="s">
        <v>53</v>
      </c>
      <c r="I18" s="110" t="s">
        <v>47</v>
      </c>
      <c r="J18" s="38" t="s">
        <v>127</v>
      </c>
      <c r="K18" s="39" t="s">
        <v>49</v>
      </c>
      <c r="L18" s="39">
        <v>586.5017866666667</v>
      </c>
    </row>
    <row r="19" spans="1:12" s="53" customFormat="1" ht="15" customHeight="1" x14ac:dyDescent="0.25">
      <c r="A19" s="100" t="s">
        <v>153</v>
      </c>
      <c r="B19" s="118">
        <v>41886</v>
      </c>
      <c r="C19" s="111" t="s">
        <v>145</v>
      </c>
      <c r="D19" s="112" t="s">
        <v>10</v>
      </c>
      <c r="E19" s="113" t="s">
        <v>144</v>
      </c>
      <c r="F19" s="124">
        <v>1000</v>
      </c>
      <c r="G19" s="101">
        <f t="shared" si="0"/>
        <v>1.7050246439715306</v>
      </c>
      <c r="H19" s="114" t="s">
        <v>56</v>
      </c>
      <c r="I19" s="110" t="s">
        <v>47</v>
      </c>
      <c r="J19" s="38" t="s">
        <v>127</v>
      </c>
      <c r="K19" s="39" t="s">
        <v>49</v>
      </c>
      <c r="L19" s="39">
        <v>586.5017866666667</v>
      </c>
    </row>
    <row r="20" spans="1:12" s="53" customFormat="1" ht="15" customHeight="1" x14ac:dyDescent="0.25">
      <c r="A20" s="100" t="s">
        <v>153</v>
      </c>
      <c r="B20" s="118">
        <v>41886</v>
      </c>
      <c r="C20" s="111" t="s">
        <v>146</v>
      </c>
      <c r="D20" s="112" t="s">
        <v>10</v>
      </c>
      <c r="E20" s="113" t="s">
        <v>144</v>
      </c>
      <c r="F20" s="124">
        <v>75000</v>
      </c>
      <c r="G20" s="101">
        <f t="shared" si="0"/>
        <v>127.8768482978648</v>
      </c>
      <c r="H20" s="114" t="s">
        <v>59</v>
      </c>
      <c r="I20" s="110" t="s">
        <v>47</v>
      </c>
      <c r="J20" s="38" t="s">
        <v>127</v>
      </c>
      <c r="K20" s="39" t="s">
        <v>49</v>
      </c>
      <c r="L20" s="39">
        <v>586.5017866666667</v>
      </c>
    </row>
    <row r="21" spans="1:12" s="53" customFormat="1" ht="15" customHeight="1" x14ac:dyDescent="0.25">
      <c r="A21" s="100" t="s">
        <v>153</v>
      </c>
      <c r="B21" s="118">
        <v>41886</v>
      </c>
      <c r="C21" s="127" t="s">
        <v>51</v>
      </c>
      <c r="D21" s="112" t="s">
        <v>52</v>
      </c>
      <c r="E21" s="113" t="s">
        <v>144</v>
      </c>
      <c r="F21" s="125">
        <v>1300</v>
      </c>
      <c r="G21" s="101">
        <f t="shared" si="0"/>
        <v>2.21653203716299</v>
      </c>
      <c r="H21" s="114" t="s">
        <v>53</v>
      </c>
      <c r="I21" s="110" t="s">
        <v>47</v>
      </c>
      <c r="J21" s="38" t="s">
        <v>127</v>
      </c>
      <c r="K21" s="39" t="s">
        <v>49</v>
      </c>
      <c r="L21" s="39">
        <v>586.5017866666667</v>
      </c>
    </row>
    <row r="22" spans="1:12" s="53" customFormat="1" ht="15" customHeight="1" x14ac:dyDescent="0.25">
      <c r="A22" s="100" t="s">
        <v>153</v>
      </c>
      <c r="B22" s="118">
        <v>41887</v>
      </c>
      <c r="C22" s="127" t="s">
        <v>51</v>
      </c>
      <c r="D22" s="112" t="s">
        <v>52</v>
      </c>
      <c r="E22" s="113" t="s">
        <v>144</v>
      </c>
      <c r="F22" s="124">
        <v>500</v>
      </c>
      <c r="G22" s="101">
        <f t="shared" si="0"/>
        <v>0.85251232198576532</v>
      </c>
      <c r="H22" s="114" t="s">
        <v>53</v>
      </c>
      <c r="I22" s="110" t="s">
        <v>47</v>
      </c>
      <c r="J22" s="38" t="s">
        <v>127</v>
      </c>
      <c r="K22" s="39" t="s">
        <v>49</v>
      </c>
      <c r="L22" s="39">
        <v>586.5017866666667</v>
      </c>
    </row>
    <row r="23" spans="1:12" s="53" customFormat="1" ht="15" customHeight="1" x14ac:dyDescent="0.25">
      <c r="A23" s="100" t="s">
        <v>153</v>
      </c>
      <c r="B23" s="118">
        <v>41888</v>
      </c>
      <c r="C23" s="127" t="s">
        <v>51</v>
      </c>
      <c r="D23" s="112" t="s">
        <v>52</v>
      </c>
      <c r="E23" s="113" t="s">
        <v>144</v>
      </c>
      <c r="F23" s="124">
        <v>900</v>
      </c>
      <c r="G23" s="101">
        <f t="shared" si="0"/>
        <v>1.5345221795743775</v>
      </c>
      <c r="H23" s="114" t="s">
        <v>53</v>
      </c>
      <c r="I23" s="110" t="s">
        <v>47</v>
      </c>
      <c r="J23" s="38" t="s">
        <v>127</v>
      </c>
      <c r="K23" s="39" t="s">
        <v>49</v>
      </c>
      <c r="L23" s="39">
        <v>586.5017866666667</v>
      </c>
    </row>
    <row r="24" spans="1:12" s="53" customFormat="1" ht="15" customHeight="1" x14ac:dyDescent="0.25">
      <c r="A24" s="100" t="s">
        <v>153</v>
      </c>
      <c r="B24" s="118">
        <v>41889</v>
      </c>
      <c r="C24" s="111" t="s">
        <v>135</v>
      </c>
      <c r="D24" s="112" t="s">
        <v>136</v>
      </c>
      <c r="E24" s="113" t="s">
        <v>6</v>
      </c>
      <c r="F24" s="124">
        <v>5000</v>
      </c>
      <c r="G24" s="101">
        <f t="shared" si="0"/>
        <v>8.5251232198576528</v>
      </c>
      <c r="H24" s="114" t="s">
        <v>62</v>
      </c>
      <c r="I24" s="110" t="s">
        <v>47</v>
      </c>
      <c r="J24" s="38" t="s">
        <v>127</v>
      </c>
      <c r="K24" s="39" t="s">
        <v>49</v>
      </c>
      <c r="L24" s="39">
        <v>586.5017866666667</v>
      </c>
    </row>
    <row r="25" spans="1:12" s="53" customFormat="1" ht="15" customHeight="1" x14ac:dyDescent="0.25">
      <c r="A25" s="100" t="s">
        <v>153</v>
      </c>
      <c r="B25" s="118">
        <v>41889</v>
      </c>
      <c r="C25" s="111" t="s">
        <v>94</v>
      </c>
      <c r="D25" s="112" t="s">
        <v>136</v>
      </c>
      <c r="E25" s="113" t="s">
        <v>6</v>
      </c>
      <c r="F25" s="124">
        <v>2250</v>
      </c>
      <c r="G25" s="101">
        <f t="shared" si="0"/>
        <v>3.8363054489359438</v>
      </c>
      <c r="H25" s="114" t="s">
        <v>62</v>
      </c>
      <c r="I25" s="110" t="s">
        <v>47</v>
      </c>
      <c r="J25" s="38" t="s">
        <v>127</v>
      </c>
      <c r="K25" s="39" t="s">
        <v>49</v>
      </c>
      <c r="L25" s="39">
        <v>586.5017866666667</v>
      </c>
    </row>
    <row r="26" spans="1:12" s="53" customFormat="1" ht="15" customHeight="1" x14ac:dyDescent="0.25">
      <c r="A26" s="100" t="s">
        <v>153</v>
      </c>
      <c r="B26" s="118">
        <v>41889</v>
      </c>
      <c r="C26" s="111" t="s">
        <v>95</v>
      </c>
      <c r="D26" s="112" t="s">
        <v>136</v>
      </c>
      <c r="E26" s="113" t="s">
        <v>6</v>
      </c>
      <c r="F26" s="124">
        <v>6000</v>
      </c>
      <c r="G26" s="101">
        <f t="shared" si="0"/>
        <v>10.230147863829183</v>
      </c>
      <c r="H26" s="114" t="s">
        <v>62</v>
      </c>
      <c r="I26" s="110" t="s">
        <v>47</v>
      </c>
      <c r="J26" s="38" t="s">
        <v>127</v>
      </c>
      <c r="K26" s="39" t="s">
        <v>49</v>
      </c>
      <c r="L26" s="39">
        <v>586.5017866666667</v>
      </c>
    </row>
    <row r="27" spans="1:12" s="53" customFormat="1" ht="15" customHeight="1" x14ac:dyDescent="0.25">
      <c r="A27" s="100" t="s">
        <v>153</v>
      </c>
      <c r="B27" s="118">
        <v>41889</v>
      </c>
      <c r="C27" s="127" t="s">
        <v>51</v>
      </c>
      <c r="D27" s="112" t="s">
        <v>52</v>
      </c>
      <c r="E27" s="113" t="s">
        <v>144</v>
      </c>
      <c r="F27" s="124">
        <v>1350</v>
      </c>
      <c r="G27" s="101">
        <f t="shared" si="0"/>
        <v>2.3017832693615663</v>
      </c>
      <c r="H27" s="114" t="s">
        <v>53</v>
      </c>
      <c r="I27" s="110" t="s">
        <v>47</v>
      </c>
      <c r="J27" s="38" t="s">
        <v>127</v>
      </c>
      <c r="K27" s="39" t="s">
        <v>49</v>
      </c>
      <c r="L27" s="39">
        <v>586.5017866666667</v>
      </c>
    </row>
    <row r="28" spans="1:12" s="53" customFormat="1" ht="15" customHeight="1" x14ac:dyDescent="0.25">
      <c r="A28" s="100" t="s">
        <v>153</v>
      </c>
      <c r="B28" s="118">
        <v>41891</v>
      </c>
      <c r="C28" s="127" t="s">
        <v>51</v>
      </c>
      <c r="D28" s="112" t="s">
        <v>52</v>
      </c>
      <c r="E28" s="113" t="s">
        <v>144</v>
      </c>
      <c r="F28" s="126">
        <v>1500</v>
      </c>
      <c r="G28" s="101">
        <f t="shared" si="0"/>
        <v>2.5575369659572957</v>
      </c>
      <c r="H28" s="114" t="s">
        <v>53</v>
      </c>
      <c r="I28" s="110" t="s">
        <v>47</v>
      </c>
      <c r="J28" s="38" t="s">
        <v>127</v>
      </c>
      <c r="K28" s="39" t="s">
        <v>49</v>
      </c>
      <c r="L28" s="39">
        <v>586.5017866666667</v>
      </c>
    </row>
    <row r="29" spans="1:12" s="53" customFormat="1" ht="15" customHeight="1" x14ac:dyDescent="0.25">
      <c r="A29" s="100" t="s">
        <v>153</v>
      </c>
      <c r="B29" s="118">
        <v>41892</v>
      </c>
      <c r="C29" s="127" t="s">
        <v>51</v>
      </c>
      <c r="D29" s="112" t="s">
        <v>52</v>
      </c>
      <c r="E29" s="113" t="s">
        <v>144</v>
      </c>
      <c r="F29" s="124">
        <v>500</v>
      </c>
      <c r="G29" s="101">
        <f t="shared" si="0"/>
        <v>0.85251232198576532</v>
      </c>
      <c r="H29" s="114" t="s">
        <v>53</v>
      </c>
      <c r="I29" s="110" t="s">
        <v>47</v>
      </c>
      <c r="J29" s="38" t="s">
        <v>127</v>
      </c>
      <c r="K29" s="39" t="s">
        <v>49</v>
      </c>
      <c r="L29" s="39">
        <v>586.5017866666667</v>
      </c>
    </row>
    <row r="30" spans="1:12" s="53" customFormat="1" ht="15" customHeight="1" x14ac:dyDescent="0.25">
      <c r="A30" s="100" t="s">
        <v>153</v>
      </c>
      <c r="B30" s="118">
        <v>41893</v>
      </c>
      <c r="C30" s="127" t="s">
        <v>51</v>
      </c>
      <c r="D30" s="112" t="s">
        <v>52</v>
      </c>
      <c r="E30" s="113" t="s">
        <v>144</v>
      </c>
      <c r="F30" s="124">
        <v>500</v>
      </c>
      <c r="G30" s="101">
        <f t="shared" si="0"/>
        <v>0.85251232198576532</v>
      </c>
      <c r="H30" s="114" t="s">
        <v>53</v>
      </c>
      <c r="I30" s="110" t="s">
        <v>47</v>
      </c>
      <c r="J30" s="38" t="s">
        <v>127</v>
      </c>
      <c r="K30" s="39" t="s">
        <v>49</v>
      </c>
      <c r="L30" s="39">
        <v>586.5017866666667</v>
      </c>
    </row>
    <row r="31" spans="1:12" s="53" customFormat="1" ht="15" customHeight="1" x14ac:dyDescent="0.25">
      <c r="A31" s="100" t="s">
        <v>153</v>
      </c>
      <c r="B31" s="118">
        <v>41894</v>
      </c>
      <c r="C31" s="127" t="s">
        <v>51</v>
      </c>
      <c r="D31" s="112" t="s">
        <v>52</v>
      </c>
      <c r="E31" s="113" t="s">
        <v>144</v>
      </c>
      <c r="F31" s="124">
        <v>1300</v>
      </c>
      <c r="G31" s="101">
        <f t="shared" si="0"/>
        <v>2.21653203716299</v>
      </c>
      <c r="H31" s="114" t="s">
        <v>53</v>
      </c>
      <c r="I31" s="110" t="s">
        <v>47</v>
      </c>
      <c r="J31" s="38" t="s">
        <v>127</v>
      </c>
      <c r="K31" s="39" t="s">
        <v>49</v>
      </c>
      <c r="L31" s="39">
        <v>586.5017866666667</v>
      </c>
    </row>
    <row r="32" spans="1:12" s="53" customFormat="1" ht="15" customHeight="1" x14ac:dyDescent="0.25">
      <c r="A32" s="100" t="s">
        <v>153</v>
      </c>
      <c r="B32" s="118">
        <v>41895</v>
      </c>
      <c r="C32" s="127" t="s">
        <v>51</v>
      </c>
      <c r="D32" s="112" t="s">
        <v>52</v>
      </c>
      <c r="E32" s="113" t="s">
        <v>144</v>
      </c>
      <c r="F32" s="124">
        <v>1000</v>
      </c>
      <c r="G32" s="101">
        <f t="shared" si="0"/>
        <v>1.7050246439715306</v>
      </c>
      <c r="H32" s="114" t="s">
        <v>53</v>
      </c>
      <c r="I32" s="110" t="s">
        <v>47</v>
      </c>
      <c r="J32" s="38" t="s">
        <v>127</v>
      </c>
      <c r="K32" s="39" t="s">
        <v>49</v>
      </c>
      <c r="L32" s="39">
        <v>586.5017866666667</v>
      </c>
    </row>
    <row r="33" spans="1:12" s="53" customFormat="1" ht="15" customHeight="1" x14ac:dyDescent="0.25">
      <c r="A33" s="100" t="s">
        <v>153</v>
      </c>
      <c r="B33" s="118">
        <v>41896</v>
      </c>
      <c r="C33" s="111" t="s">
        <v>147</v>
      </c>
      <c r="D33" s="112" t="s">
        <v>136</v>
      </c>
      <c r="E33" s="113" t="s">
        <v>9</v>
      </c>
      <c r="F33" s="124">
        <v>2300</v>
      </c>
      <c r="G33" s="101">
        <f t="shared" si="0"/>
        <v>3.9215566811345206</v>
      </c>
      <c r="H33" s="114" t="s">
        <v>64</v>
      </c>
      <c r="I33" s="110" t="s">
        <v>47</v>
      </c>
      <c r="J33" s="38" t="s">
        <v>127</v>
      </c>
      <c r="K33" s="39" t="s">
        <v>49</v>
      </c>
      <c r="L33" s="39">
        <v>586.5017866666667</v>
      </c>
    </row>
    <row r="34" spans="1:12" s="53" customFormat="1" ht="15" customHeight="1" x14ac:dyDescent="0.25">
      <c r="A34" s="100" t="s">
        <v>153</v>
      </c>
      <c r="B34" s="118">
        <v>41896</v>
      </c>
      <c r="C34" s="111" t="s">
        <v>148</v>
      </c>
      <c r="D34" s="112" t="s">
        <v>136</v>
      </c>
      <c r="E34" s="113" t="s">
        <v>9</v>
      </c>
      <c r="F34" s="124">
        <v>2400</v>
      </c>
      <c r="G34" s="101">
        <f t="shared" si="0"/>
        <v>4.0920591455316737</v>
      </c>
      <c r="H34" s="114" t="s">
        <v>64</v>
      </c>
      <c r="I34" s="110" t="s">
        <v>47</v>
      </c>
      <c r="J34" s="38" t="s">
        <v>127</v>
      </c>
      <c r="K34" s="39" t="s">
        <v>49</v>
      </c>
      <c r="L34" s="39">
        <v>586.5017866666667</v>
      </c>
    </row>
    <row r="35" spans="1:12" s="53" customFormat="1" ht="15" customHeight="1" x14ac:dyDescent="0.25">
      <c r="A35" s="100" t="s">
        <v>153</v>
      </c>
      <c r="B35" s="118">
        <v>41896</v>
      </c>
      <c r="C35" s="111" t="s">
        <v>149</v>
      </c>
      <c r="D35" s="112" t="s">
        <v>136</v>
      </c>
      <c r="E35" s="113" t="s">
        <v>9</v>
      </c>
      <c r="F35" s="124">
        <v>300</v>
      </c>
      <c r="G35" s="101">
        <f t="shared" si="0"/>
        <v>0.51150739319145921</v>
      </c>
      <c r="H35" s="114" t="s">
        <v>64</v>
      </c>
      <c r="I35" s="110" t="s">
        <v>47</v>
      </c>
      <c r="J35" s="38" t="s">
        <v>127</v>
      </c>
      <c r="K35" s="39" t="s">
        <v>49</v>
      </c>
      <c r="L35" s="39">
        <v>586.5017866666667</v>
      </c>
    </row>
    <row r="36" spans="1:12" s="53" customFormat="1" ht="15" customHeight="1" x14ac:dyDescent="0.25">
      <c r="A36" s="100" t="s">
        <v>153</v>
      </c>
      <c r="B36" s="118">
        <v>41896</v>
      </c>
      <c r="C36" s="127" t="s">
        <v>51</v>
      </c>
      <c r="D36" s="112" t="s">
        <v>52</v>
      </c>
      <c r="E36" s="113" t="s">
        <v>144</v>
      </c>
      <c r="F36" s="124">
        <v>500</v>
      </c>
      <c r="G36" s="101">
        <f t="shared" si="0"/>
        <v>0.85251232198576532</v>
      </c>
      <c r="H36" s="114" t="s">
        <v>53</v>
      </c>
      <c r="I36" s="110" t="s">
        <v>47</v>
      </c>
      <c r="J36" s="38" t="s">
        <v>127</v>
      </c>
      <c r="K36" s="39" t="s">
        <v>49</v>
      </c>
      <c r="L36" s="39">
        <v>586.5017866666667</v>
      </c>
    </row>
    <row r="37" spans="1:12" s="53" customFormat="1" ht="15" customHeight="1" x14ac:dyDescent="0.25">
      <c r="A37" s="100" t="s">
        <v>153</v>
      </c>
      <c r="B37" s="118">
        <v>41897</v>
      </c>
      <c r="C37" s="127" t="s">
        <v>51</v>
      </c>
      <c r="D37" s="112" t="s">
        <v>52</v>
      </c>
      <c r="E37" s="113" t="s">
        <v>144</v>
      </c>
      <c r="F37" s="124">
        <v>1600</v>
      </c>
      <c r="G37" s="101">
        <f t="shared" si="0"/>
        <v>2.7280394303544488</v>
      </c>
      <c r="H37" s="114" t="s">
        <v>53</v>
      </c>
      <c r="I37" s="110" t="s">
        <v>47</v>
      </c>
      <c r="J37" s="38" t="s">
        <v>127</v>
      </c>
      <c r="K37" s="39" t="s">
        <v>49</v>
      </c>
      <c r="L37" s="39">
        <v>586.5017866666667</v>
      </c>
    </row>
    <row r="38" spans="1:12" s="53" customFormat="1" ht="15" customHeight="1" x14ac:dyDescent="0.25">
      <c r="A38" s="100" t="s">
        <v>153</v>
      </c>
      <c r="B38" s="118">
        <v>41898</v>
      </c>
      <c r="C38" s="127" t="s">
        <v>51</v>
      </c>
      <c r="D38" s="112" t="s">
        <v>52</v>
      </c>
      <c r="E38" s="113" t="s">
        <v>144</v>
      </c>
      <c r="F38" s="124">
        <v>1400</v>
      </c>
      <c r="G38" s="101">
        <f t="shared" si="0"/>
        <v>2.3870345015601431</v>
      </c>
      <c r="H38" s="114" t="s">
        <v>53</v>
      </c>
      <c r="I38" s="110" t="s">
        <v>47</v>
      </c>
      <c r="J38" s="38" t="s">
        <v>127</v>
      </c>
      <c r="K38" s="39" t="s">
        <v>49</v>
      </c>
      <c r="L38" s="39">
        <v>586.5017866666667</v>
      </c>
    </row>
    <row r="39" spans="1:12" s="53" customFormat="1" ht="15" customHeight="1" x14ac:dyDescent="0.25">
      <c r="A39" s="100" t="s">
        <v>153</v>
      </c>
      <c r="B39" s="118">
        <v>41899</v>
      </c>
      <c r="C39" s="127" t="s">
        <v>51</v>
      </c>
      <c r="D39" s="112" t="s">
        <v>52</v>
      </c>
      <c r="E39" s="113" t="s">
        <v>144</v>
      </c>
      <c r="F39" s="126">
        <v>1000</v>
      </c>
      <c r="G39" s="101">
        <f t="shared" si="0"/>
        <v>1.7050246439715306</v>
      </c>
      <c r="H39" s="114" t="s">
        <v>53</v>
      </c>
      <c r="I39" s="110" t="s">
        <v>47</v>
      </c>
      <c r="J39" s="38" t="s">
        <v>127</v>
      </c>
      <c r="K39" s="39" t="s">
        <v>49</v>
      </c>
      <c r="L39" s="39">
        <v>586.5017866666667</v>
      </c>
    </row>
    <row r="40" spans="1:12" s="53" customFormat="1" ht="15" customHeight="1" x14ac:dyDescent="0.25">
      <c r="A40" s="100" t="s">
        <v>153</v>
      </c>
      <c r="B40" s="118">
        <v>41900</v>
      </c>
      <c r="C40" s="127" t="s">
        <v>51</v>
      </c>
      <c r="D40" s="112" t="s">
        <v>52</v>
      </c>
      <c r="E40" s="113" t="s">
        <v>144</v>
      </c>
      <c r="F40" s="126">
        <v>950</v>
      </c>
      <c r="G40" s="101">
        <f t="shared" si="0"/>
        <v>1.6197734117729541</v>
      </c>
      <c r="H40" s="114" t="s">
        <v>53</v>
      </c>
      <c r="I40" s="110" t="s">
        <v>47</v>
      </c>
      <c r="J40" s="38" t="s">
        <v>127</v>
      </c>
      <c r="K40" s="39" t="s">
        <v>49</v>
      </c>
      <c r="L40" s="39">
        <v>586.5017866666667</v>
      </c>
    </row>
    <row r="41" spans="1:12" s="53" customFormat="1" ht="15" customHeight="1" x14ac:dyDescent="0.25">
      <c r="A41" s="100" t="s">
        <v>153</v>
      </c>
      <c r="B41" s="118">
        <v>41902</v>
      </c>
      <c r="C41" s="127" t="s">
        <v>51</v>
      </c>
      <c r="D41" s="112" t="s">
        <v>52</v>
      </c>
      <c r="E41" s="113" t="s">
        <v>144</v>
      </c>
      <c r="F41" s="126">
        <v>1600</v>
      </c>
      <c r="G41" s="101">
        <f t="shared" si="0"/>
        <v>2.7280394303544488</v>
      </c>
      <c r="H41" s="114" t="s">
        <v>53</v>
      </c>
      <c r="I41" s="110" t="s">
        <v>47</v>
      </c>
      <c r="J41" s="38" t="s">
        <v>127</v>
      </c>
      <c r="K41" s="39" t="s">
        <v>49</v>
      </c>
      <c r="L41" s="39">
        <v>586.5017866666667</v>
      </c>
    </row>
    <row r="42" spans="1:12" s="53" customFormat="1" ht="15" customHeight="1" x14ac:dyDescent="0.25">
      <c r="A42" s="100" t="s">
        <v>153</v>
      </c>
      <c r="B42" s="118">
        <v>41903</v>
      </c>
      <c r="C42" s="127" t="s">
        <v>51</v>
      </c>
      <c r="D42" s="112" t="s">
        <v>52</v>
      </c>
      <c r="E42" s="113" t="s">
        <v>144</v>
      </c>
      <c r="F42" s="126">
        <v>800</v>
      </c>
      <c r="G42" s="101">
        <f t="shared" si="0"/>
        <v>1.3640197151772244</v>
      </c>
      <c r="H42" s="114" t="s">
        <v>53</v>
      </c>
      <c r="I42" s="110" t="s">
        <v>47</v>
      </c>
      <c r="J42" s="38" t="s">
        <v>127</v>
      </c>
      <c r="K42" s="39" t="s">
        <v>49</v>
      </c>
      <c r="L42" s="39">
        <v>586.5017866666667</v>
      </c>
    </row>
    <row r="43" spans="1:12" s="53" customFormat="1" ht="15" customHeight="1" x14ac:dyDescent="0.25">
      <c r="A43" s="100" t="s">
        <v>153</v>
      </c>
      <c r="B43" s="118">
        <v>41905</v>
      </c>
      <c r="C43" s="127" t="s">
        <v>51</v>
      </c>
      <c r="D43" s="112" t="s">
        <v>52</v>
      </c>
      <c r="E43" s="113" t="s">
        <v>144</v>
      </c>
      <c r="F43" s="126">
        <v>800</v>
      </c>
      <c r="G43" s="101">
        <f t="shared" si="0"/>
        <v>1.3640197151772244</v>
      </c>
      <c r="H43" s="114" t="s">
        <v>53</v>
      </c>
      <c r="I43" s="110" t="s">
        <v>47</v>
      </c>
      <c r="J43" s="38" t="s">
        <v>127</v>
      </c>
      <c r="K43" s="39" t="s">
        <v>49</v>
      </c>
      <c r="L43" s="39">
        <v>586.5017866666667</v>
      </c>
    </row>
    <row r="44" spans="1:12" s="53" customFormat="1" ht="15" customHeight="1" x14ac:dyDescent="0.25">
      <c r="A44" s="100" t="s">
        <v>153</v>
      </c>
      <c r="B44" s="118">
        <v>41906</v>
      </c>
      <c r="C44" s="127" t="s">
        <v>51</v>
      </c>
      <c r="D44" s="112" t="s">
        <v>52</v>
      </c>
      <c r="E44" s="113" t="s">
        <v>144</v>
      </c>
      <c r="F44" s="126">
        <v>1200</v>
      </c>
      <c r="G44" s="101">
        <f t="shared" si="0"/>
        <v>2.0460295727658369</v>
      </c>
      <c r="H44" s="114" t="s">
        <v>53</v>
      </c>
      <c r="I44" s="110" t="s">
        <v>47</v>
      </c>
      <c r="J44" s="38" t="s">
        <v>127</v>
      </c>
      <c r="K44" s="39" t="s">
        <v>49</v>
      </c>
      <c r="L44" s="39">
        <v>586.5017866666667</v>
      </c>
    </row>
    <row r="45" spans="1:12" s="53" customFormat="1" ht="15" customHeight="1" x14ac:dyDescent="0.25">
      <c r="A45" s="100" t="s">
        <v>153</v>
      </c>
      <c r="B45" s="118">
        <v>41907</v>
      </c>
      <c r="C45" s="127" t="s">
        <v>51</v>
      </c>
      <c r="D45" s="112" t="s">
        <v>52</v>
      </c>
      <c r="E45" s="113" t="s">
        <v>144</v>
      </c>
      <c r="F45" s="126">
        <v>1400</v>
      </c>
      <c r="G45" s="101">
        <f t="shared" si="0"/>
        <v>2.3870345015601431</v>
      </c>
      <c r="H45" s="114" t="s">
        <v>53</v>
      </c>
      <c r="I45" s="110" t="s">
        <v>47</v>
      </c>
      <c r="J45" s="38" t="s">
        <v>127</v>
      </c>
      <c r="K45" s="39" t="s">
        <v>49</v>
      </c>
      <c r="L45" s="39">
        <v>586.5017866666667</v>
      </c>
    </row>
    <row r="46" spans="1:12" s="53" customFormat="1" ht="15" customHeight="1" x14ac:dyDescent="0.25">
      <c r="A46" s="100" t="s">
        <v>153</v>
      </c>
      <c r="B46" s="118">
        <v>41908</v>
      </c>
      <c r="C46" s="127" t="s">
        <v>51</v>
      </c>
      <c r="D46" s="112" t="s">
        <v>52</v>
      </c>
      <c r="E46" s="113" t="s">
        <v>144</v>
      </c>
      <c r="F46" s="126">
        <v>1500</v>
      </c>
      <c r="G46" s="101">
        <f t="shared" si="0"/>
        <v>2.5575369659572957</v>
      </c>
      <c r="H46" s="114" t="s">
        <v>53</v>
      </c>
      <c r="I46" s="110" t="s">
        <v>47</v>
      </c>
      <c r="J46" s="38" t="s">
        <v>127</v>
      </c>
      <c r="K46" s="39" t="s">
        <v>49</v>
      </c>
      <c r="L46" s="39">
        <v>586.5017866666667</v>
      </c>
    </row>
    <row r="47" spans="1:12" s="53" customFormat="1" ht="15" customHeight="1" x14ac:dyDescent="0.25">
      <c r="A47" s="100" t="s">
        <v>153</v>
      </c>
      <c r="B47" s="118">
        <v>41898</v>
      </c>
      <c r="C47" s="111" t="s">
        <v>150</v>
      </c>
      <c r="D47" s="112" t="s">
        <v>151</v>
      </c>
      <c r="E47" s="113" t="s">
        <v>143</v>
      </c>
      <c r="F47" s="130">
        <v>1000</v>
      </c>
      <c r="G47" s="101">
        <f t="shared" si="0"/>
        <v>1.7050246439715306</v>
      </c>
      <c r="H47" s="117" t="s">
        <v>155</v>
      </c>
      <c r="I47" s="131" t="s">
        <v>154</v>
      </c>
      <c r="J47" s="38" t="s">
        <v>127</v>
      </c>
      <c r="K47" s="39" t="s">
        <v>49</v>
      </c>
      <c r="L47" s="39">
        <v>586.5017866666667</v>
      </c>
    </row>
    <row r="48" spans="1:12" ht="15.75" x14ac:dyDescent="0.25">
      <c r="A48" s="100" t="s">
        <v>153</v>
      </c>
      <c r="B48" s="118">
        <v>41899</v>
      </c>
      <c r="C48" s="111" t="s">
        <v>150</v>
      </c>
      <c r="D48" s="112" t="s">
        <v>151</v>
      </c>
      <c r="E48" s="113" t="s">
        <v>143</v>
      </c>
      <c r="F48" s="124">
        <v>1000</v>
      </c>
      <c r="G48" s="101">
        <f t="shared" si="0"/>
        <v>1.7050246439715306</v>
      </c>
      <c r="H48" s="117" t="s">
        <v>155</v>
      </c>
      <c r="I48" s="131" t="s">
        <v>154</v>
      </c>
      <c r="J48" s="38" t="s">
        <v>127</v>
      </c>
      <c r="K48" s="39" t="s">
        <v>49</v>
      </c>
      <c r="L48" s="39">
        <v>586.5017866666667</v>
      </c>
    </row>
    <row r="49" spans="1:12" ht="15.75" x14ac:dyDescent="0.25">
      <c r="A49" s="100" t="s">
        <v>153</v>
      </c>
      <c r="B49" s="118">
        <v>41900</v>
      </c>
      <c r="C49" s="111" t="s">
        <v>150</v>
      </c>
      <c r="D49" s="112" t="s">
        <v>151</v>
      </c>
      <c r="E49" s="113" t="s">
        <v>143</v>
      </c>
      <c r="F49" s="124">
        <v>1000</v>
      </c>
      <c r="G49" s="101">
        <f t="shared" si="0"/>
        <v>1.7050246439715306</v>
      </c>
      <c r="H49" s="117" t="s">
        <v>155</v>
      </c>
      <c r="I49" s="131" t="s">
        <v>154</v>
      </c>
      <c r="J49" s="38" t="s">
        <v>127</v>
      </c>
      <c r="K49" s="39" t="s">
        <v>49</v>
      </c>
      <c r="L49" s="39">
        <v>586.5017866666667</v>
      </c>
    </row>
    <row r="50" spans="1:12" ht="15.75" x14ac:dyDescent="0.25">
      <c r="A50" s="100" t="s">
        <v>153</v>
      </c>
      <c r="B50" s="118">
        <v>41902</v>
      </c>
      <c r="C50" s="111" t="s">
        <v>150</v>
      </c>
      <c r="D50" s="112" t="s">
        <v>151</v>
      </c>
      <c r="E50" s="113" t="s">
        <v>143</v>
      </c>
      <c r="F50" s="124">
        <v>1700</v>
      </c>
      <c r="G50" s="101">
        <f t="shared" si="0"/>
        <v>2.898541894751602</v>
      </c>
      <c r="H50" s="117" t="s">
        <v>155</v>
      </c>
      <c r="I50" s="131" t="s">
        <v>154</v>
      </c>
      <c r="J50" s="38" t="s">
        <v>127</v>
      </c>
      <c r="K50" s="39" t="s">
        <v>49</v>
      </c>
      <c r="L50" s="39">
        <v>586.5017866666667</v>
      </c>
    </row>
    <row r="51" spans="1:12" ht="15.75" x14ac:dyDescent="0.25">
      <c r="A51" s="100" t="s">
        <v>153</v>
      </c>
      <c r="B51" s="118">
        <v>41903</v>
      </c>
      <c r="C51" s="111" t="s">
        <v>150</v>
      </c>
      <c r="D51" s="112" t="s">
        <v>151</v>
      </c>
      <c r="E51" s="113" t="s">
        <v>143</v>
      </c>
      <c r="F51" s="124">
        <v>1000</v>
      </c>
      <c r="G51" s="101">
        <f t="shared" si="0"/>
        <v>1.7050246439715306</v>
      </c>
      <c r="H51" s="117" t="s">
        <v>155</v>
      </c>
      <c r="I51" s="131" t="s">
        <v>154</v>
      </c>
      <c r="J51" s="38" t="s">
        <v>127</v>
      </c>
      <c r="K51" s="39" t="s">
        <v>49</v>
      </c>
      <c r="L51" s="39">
        <v>586.5017866666667</v>
      </c>
    </row>
    <row r="52" spans="1:12" ht="15.75" x14ac:dyDescent="0.25">
      <c r="A52" s="100" t="s">
        <v>153</v>
      </c>
      <c r="B52" s="118">
        <v>41905</v>
      </c>
      <c r="C52" s="111" t="s">
        <v>150</v>
      </c>
      <c r="D52" s="112" t="s">
        <v>151</v>
      </c>
      <c r="E52" s="113" t="s">
        <v>143</v>
      </c>
      <c r="F52" s="124">
        <v>1500</v>
      </c>
      <c r="G52" s="101">
        <f t="shared" si="0"/>
        <v>2.5575369659572957</v>
      </c>
      <c r="H52" s="117" t="s">
        <v>155</v>
      </c>
      <c r="I52" s="131" t="s">
        <v>154</v>
      </c>
      <c r="J52" s="38" t="s">
        <v>127</v>
      </c>
      <c r="K52" s="39" t="s">
        <v>49</v>
      </c>
      <c r="L52" s="39">
        <v>586.5017866666667</v>
      </c>
    </row>
    <row r="53" spans="1:12" ht="15.75" x14ac:dyDescent="0.25">
      <c r="A53" s="100" t="s">
        <v>153</v>
      </c>
      <c r="B53" s="118">
        <v>41906</v>
      </c>
      <c r="C53" s="111" t="s">
        <v>150</v>
      </c>
      <c r="D53" s="112" t="s">
        <v>151</v>
      </c>
      <c r="E53" s="113" t="s">
        <v>143</v>
      </c>
      <c r="F53" s="124">
        <v>1000</v>
      </c>
      <c r="G53" s="101">
        <f t="shared" si="0"/>
        <v>1.7050246439715306</v>
      </c>
      <c r="H53" s="117" t="s">
        <v>155</v>
      </c>
      <c r="I53" s="131" t="s">
        <v>154</v>
      </c>
      <c r="J53" s="38" t="s">
        <v>127</v>
      </c>
      <c r="K53" s="39" t="s">
        <v>49</v>
      </c>
      <c r="L53" s="39">
        <v>586.5017866666667</v>
      </c>
    </row>
    <row r="54" spans="1:12" ht="15.75" x14ac:dyDescent="0.25">
      <c r="A54" s="100" t="s">
        <v>153</v>
      </c>
      <c r="B54" s="118">
        <v>41907</v>
      </c>
      <c r="C54" s="129" t="s">
        <v>152</v>
      </c>
      <c r="D54" s="116" t="s">
        <v>151</v>
      </c>
      <c r="E54" s="113" t="s">
        <v>143</v>
      </c>
      <c r="F54" s="125">
        <v>1500</v>
      </c>
      <c r="G54" s="101">
        <f t="shared" si="0"/>
        <v>2.5575369659572957</v>
      </c>
      <c r="H54" s="117" t="s">
        <v>155</v>
      </c>
      <c r="I54" s="131" t="s">
        <v>154</v>
      </c>
      <c r="J54" s="38" t="s">
        <v>127</v>
      </c>
      <c r="K54" s="39" t="s">
        <v>49</v>
      </c>
      <c r="L54" s="39">
        <v>586.5017866666667</v>
      </c>
    </row>
    <row r="55" spans="1:12" ht="15.75" x14ac:dyDescent="0.25">
      <c r="A55" s="100" t="s">
        <v>153</v>
      </c>
      <c r="B55" s="118">
        <v>41908</v>
      </c>
      <c r="C55" s="111" t="s">
        <v>150</v>
      </c>
      <c r="D55" s="112" t="s">
        <v>151</v>
      </c>
      <c r="E55" s="113" t="s">
        <v>143</v>
      </c>
      <c r="F55" s="124">
        <v>2100</v>
      </c>
      <c r="G55" s="101">
        <f t="shared" si="0"/>
        <v>3.5805517523402144</v>
      </c>
      <c r="H55" s="114" t="s">
        <v>155</v>
      </c>
      <c r="I55" s="131" t="s">
        <v>154</v>
      </c>
      <c r="J55" s="38" t="s">
        <v>127</v>
      </c>
      <c r="K55" s="39" t="s">
        <v>49</v>
      </c>
      <c r="L55" s="39">
        <v>586.5017866666667</v>
      </c>
    </row>
    <row r="56" spans="1:12" ht="15.75" x14ac:dyDescent="0.25">
      <c r="A56" s="100" t="s">
        <v>153</v>
      </c>
      <c r="B56" s="118">
        <v>41909</v>
      </c>
      <c r="C56" s="111" t="s">
        <v>150</v>
      </c>
      <c r="D56" s="112" t="s">
        <v>151</v>
      </c>
      <c r="E56" s="113" t="s">
        <v>143</v>
      </c>
      <c r="F56" s="124">
        <v>1500</v>
      </c>
      <c r="G56" s="101">
        <f t="shared" si="0"/>
        <v>2.5575369659572957</v>
      </c>
      <c r="H56" s="114" t="s">
        <v>155</v>
      </c>
      <c r="I56" s="131" t="s">
        <v>154</v>
      </c>
      <c r="J56" s="38" t="s">
        <v>127</v>
      </c>
      <c r="K56" s="39" t="s">
        <v>49</v>
      </c>
      <c r="L56" s="39">
        <v>586.5017866666667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0"/>
  <sheetViews>
    <sheetView topLeftCell="A16" zoomScaleNormal="100" workbookViewId="0">
      <selection activeCell="H27" sqref="H27"/>
    </sheetView>
  </sheetViews>
  <sheetFormatPr defaultColWidth="11.19921875" defaultRowHeight="12.75" x14ac:dyDescent="0.2"/>
  <cols>
    <col min="1" max="1" width="15.3984375" style="3" customWidth="1"/>
    <col min="2" max="2" width="11.19921875" style="3" customWidth="1"/>
    <col min="3" max="3" width="5.5" style="3" customWidth="1"/>
    <col min="4" max="4" width="9.09765625" style="3" customWidth="1"/>
    <col min="5" max="6" width="8.09765625" style="3" customWidth="1"/>
    <col min="7" max="7" width="7.796875" style="3" customWidth="1"/>
    <col min="8" max="8" width="9.69921875" style="3" customWidth="1"/>
    <col min="9" max="9" width="6" style="3" customWidth="1"/>
    <col min="10" max="10" width="6.59765625" style="3" customWidth="1"/>
    <col min="11" max="12" width="9.796875" style="3" customWidth="1"/>
    <col min="13" max="13" width="10.296875" style="3" bestFit="1" customWidth="1"/>
    <col min="14" max="14" width="9.5" style="3" customWidth="1"/>
    <col min="15" max="16" width="5.5" style="3" customWidth="1"/>
    <col min="17" max="17" width="9.3984375" style="3" customWidth="1"/>
    <col min="18" max="19" width="7.59765625" style="3" customWidth="1"/>
    <col min="20" max="20" width="11.09765625" style="3" customWidth="1"/>
    <col min="21" max="21" width="11" style="3" customWidth="1"/>
    <col min="22" max="22" width="9.69921875" style="3" customWidth="1"/>
    <col min="23" max="23" width="10.69921875" style="3" customWidth="1"/>
    <col min="24" max="24" width="8.69921875" style="3" customWidth="1"/>
    <col min="25" max="25" width="7.296875" style="3" customWidth="1"/>
    <col min="26" max="26" width="5.8984375" style="3" customWidth="1"/>
    <col min="27" max="27" width="7.5" style="3" customWidth="1"/>
    <col min="28" max="28" width="8.3984375" style="3" customWidth="1"/>
    <col min="29" max="29" width="7.8984375" style="3" customWidth="1"/>
    <col min="30" max="30" width="9.5" style="3" customWidth="1"/>
    <col min="31" max="31" width="8.8984375" style="3" customWidth="1"/>
    <col min="32" max="32" width="10.3984375" style="3" customWidth="1"/>
    <col min="33" max="33" width="11.09765625" style="3" customWidth="1"/>
    <col min="34" max="34" width="10.8984375" style="3" customWidth="1"/>
    <col min="35" max="35" width="9.8984375" style="3" customWidth="1"/>
    <col min="36" max="36" width="10.796875" style="3" customWidth="1"/>
    <col min="37" max="37" width="7.8984375" style="3" customWidth="1"/>
    <col min="38" max="38" width="8.3984375" style="3" customWidth="1"/>
    <col min="39" max="39" width="8.296875" style="3" customWidth="1"/>
    <col min="40" max="40" width="10.59765625" style="3" customWidth="1"/>
    <col min="41" max="41" width="7.5" style="3" customWidth="1"/>
    <col min="42" max="42" width="9.3984375" style="3" customWidth="1"/>
    <col min="43" max="43" width="7.59765625" style="3" customWidth="1"/>
    <col min="44" max="45" width="8.69921875" style="3" customWidth="1"/>
    <col min="46" max="46" width="8.59765625" style="3" customWidth="1"/>
    <col min="47" max="48" width="10.69921875" style="3" customWidth="1"/>
    <col min="49" max="49" width="7.5" style="3" customWidth="1"/>
    <col min="50" max="50" width="5.69921875" style="3" customWidth="1"/>
    <col min="51" max="51" width="10.5" style="3" customWidth="1"/>
    <col min="52" max="16384" width="11.19921875" style="3"/>
  </cols>
  <sheetData>
    <row r="3" spans="1:17" ht="25.5" x14ac:dyDescent="0.2">
      <c r="A3" s="20" t="s">
        <v>16</v>
      </c>
      <c r="B3" s="20" t="s">
        <v>30</v>
      </c>
      <c r="C3" s="24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ht="25.5" x14ac:dyDescent="0.2">
      <c r="A4" s="20" t="s">
        <v>29</v>
      </c>
      <c r="B4" s="23" t="s">
        <v>33</v>
      </c>
      <c r="C4" s="25" t="s">
        <v>28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ht="15" x14ac:dyDescent="0.2">
      <c r="A5" s="22" t="s">
        <v>33</v>
      </c>
      <c r="B5" s="21"/>
      <c r="C5" s="28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5" x14ac:dyDescent="0.2">
      <c r="A6" s="27" t="s">
        <v>28</v>
      </c>
      <c r="B6" s="26"/>
      <c r="C6" s="29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7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38.25" x14ac:dyDescent="0.2">
      <c r="A19" s="4" t="s">
        <v>32</v>
      </c>
      <c r="B19" s="4" t="s">
        <v>17</v>
      </c>
      <c r="C19" s="4" t="s">
        <v>18</v>
      </c>
      <c r="D19" s="4" t="s">
        <v>19</v>
      </c>
      <c r="E19" s="4" t="s">
        <v>20</v>
      </c>
      <c r="F19" s="4" t="s">
        <v>21</v>
      </c>
      <c r="G19" s="4" t="s">
        <v>22</v>
      </c>
      <c r="H19" s="4" t="s">
        <v>23</v>
      </c>
      <c r="I19" s="4" t="s">
        <v>24</v>
      </c>
      <c r="J19" s="6"/>
      <c r="K19"/>
      <c r="L19"/>
      <c r="M19"/>
      <c r="N19"/>
      <c r="O19"/>
      <c r="P19"/>
      <c r="Q19"/>
    </row>
    <row r="20" spans="1:17" x14ac:dyDescent="0.2">
      <c r="A20" s="5" t="s">
        <v>25</v>
      </c>
      <c r="B20" s="11">
        <v>4794498</v>
      </c>
      <c r="C20" s="11">
        <f>B20/J21</f>
        <v>8174.7372454722154</v>
      </c>
      <c r="D20" s="11">
        <f>SUM(D21:D29)</f>
        <v>4533985</v>
      </c>
      <c r="E20" s="11">
        <f>SUM(E21:E29)</f>
        <v>0</v>
      </c>
      <c r="F20" s="11">
        <f>SUM(F21:F29)</f>
        <v>4221741</v>
      </c>
      <c r="G20" s="11">
        <f>SUM(G21:G27)</f>
        <v>718.1563800408087</v>
      </c>
      <c r="H20" s="11">
        <f>+D20-F20+B20</f>
        <v>5106742</v>
      </c>
      <c r="I20" s="11">
        <f>+E20-G20+C20</f>
        <v>7456.5808654314069</v>
      </c>
      <c r="J20" s="6"/>
    </row>
    <row r="21" spans="1:17" x14ac:dyDescent="0.2">
      <c r="A21" s="7" t="s">
        <v>34</v>
      </c>
      <c r="B21" s="12"/>
      <c r="C21" s="12"/>
      <c r="D21" s="12">
        <v>542000</v>
      </c>
      <c r="E21" s="12"/>
      <c r="F21" s="12">
        <v>421200</v>
      </c>
      <c r="G21" s="12">
        <f>F21/J21</f>
        <v>718.1563800408087</v>
      </c>
      <c r="H21" s="12">
        <f>B20+D21-F21</f>
        <v>4915298</v>
      </c>
      <c r="I21" s="12">
        <f>C20+E21-G21</f>
        <v>7456.5808654314069</v>
      </c>
      <c r="J21" s="6">
        <v>586.5017866666667</v>
      </c>
    </row>
    <row r="22" spans="1:17" x14ac:dyDescent="0.2">
      <c r="A22" s="7" t="s">
        <v>104</v>
      </c>
      <c r="B22" s="9"/>
      <c r="C22" s="9"/>
      <c r="D22" s="12">
        <v>385000</v>
      </c>
      <c r="E22" s="12"/>
      <c r="F22" s="12">
        <v>385500</v>
      </c>
      <c r="G22" s="12"/>
      <c r="H22" s="12"/>
      <c r="I22" s="12"/>
      <c r="J22" s="6"/>
    </row>
    <row r="23" spans="1:17" x14ac:dyDescent="0.2">
      <c r="A23" s="7" t="s">
        <v>105</v>
      </c>
      <c r="B23" s="9"/>
      <c r="C23" s="9"/>
      <c r="D23" s="12">
        <v>627005</v>
      </c>
      <c r="E23" s="12"/>
      <c r="F23" s="9">
        <v>622891</v>
      </c>
      <c r="G23" s="12"/>
      <c r="H23" s="12"/>
      <c r="I23" s="12"/>
      <c r="J23" s="6"/>
    </row>
    <row r="24" spans="1:17" x14ac:dyDescent="0.2">
      <c r="A24" s="72" t="s">
        <v>106</v>
      </c>
      <c r="B24" s="73"/>
      <c r="C24" s="73"/>
      <c r="D24" s="74">
        <v>401250</v>
      </c>
      <c r="E24" s="74"/>
      <c r="F24" s="73">
        <v>408450</v>
      </c>
      <c r="G24" s="74"/>
      <c r="H24" s="74"/>
      <c r="I24" s="74"/>
      <c r="J24" s="6"/>
    </row>
    <row r="25" spans="1:17" x14ac:dyDescent="0.2">
      <c r="A25" s="72" t="s">
        <v>107</v>
      </c>
      <c r="B25" s="73"/>
      <c r="C25" s="73"/>
      <c r="D25" s="74">
        <v>375500</v>
      </c>
      <c r="E25" s="74"/>
      <c r="F25" s="12">
        <v>380550</v>
      </c>
      <c r="G25" s="74"/>
      <c r="H25" s="74"/>
      <c r="I25" s="74"/>
      <c r="J25" s="6"/>
    </row>
    <row r="26" spans="1:17" x14ac:dyDescent="0.2">
      <c r="A26" s="72" t="s">
        <v>128</v>
      </c>
      <c r="B26" s="73"/>
      <c r="C26" s="73"/>
      <c r="D26" s="74">
        <v>454000</v>
      </c>
      <c r="E26" s="74"/>
      <c r="F26" s="12">
        <v>454531</v>
      </c>
      <c r="G26" s="74"/>
      <c r="H26" s="74"/>
      <c r="I26" s="74"/>
      <c r="J26" s="6"/>
    </row>
    <row r="27" spans="1:17" x14ac:dyDescent="0.2">
      <c r="A27" s="72" t="s">
        <v>142</v>
      </c>
      <c r="B27" s="16"/>
      <c r="C27" s="16"/>
      <c r="D27" s="12">
        <v>517132</v>
      </c>
      <c r="E27" s="14"/>
      <c r="F27" s="12">
        <v>437069</v>
      </c>
      <c r="G27" s="14"/>
      <c r="H27" s="17"/>
      <c r="I27" s="14"/>
      <c r="J27" s="6"/>
    </row>
    <row r="28" spans="1:17" x14ac:dyDescent="0.2">
      <c r="A28" s="72" t="s">
        <v>141</v>
      </c>
      <c r="B28" s="120"/>
      <c r="C28" s="120"/>
      <c r="D28" s="12">
        <v>859348</v>
      </c>
      <c r="E28" s="121"/>
      <c r="F28" s="12">
        <v>613950</v>
      </c>
      <c r="G28" s="121"/>
      <c r="H28" s="122"/>
      <c r="I28" s="121"/>
      <c r="J28" s="6"/>
    </row>
    <row r="29" spans="1:17" x14ac:dyDescent="0.2">
      <c r="A29" s="72" t="s">
        <v>157</v>
      </c>
      <c r="B29" s="123"/>
      <c r="C29" s="123"/>
      <c r="D29" s="12">
        <v>372750</v>
      </c>
      <c r="E29" s="123"/>
      <c r="F29" s="12">
        <v>497600</v>
      </c>
      <c r="G29" s="123"/>
      <c r="H29" s="123"/>
      <c r="I29" s="123"/>
    </row>
    <row r="30" spans="1:17" x14ac:dyDescent="0.2">
      <c r="A30" s="123"/>
      <c r="B30" s="123"/>
      <c r="C30" s="123"/>
      <c r="D30" s="123"/>
      <c r="E30" s="123"/>
      <c r="F30" s="132"/>
      <c r="G30" s="123"/>
      <c r="H30" s="123"/>
      <c r="I30" s="123"/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January-September 2018</vt:lpstr>
      <vt:lpstr>September Data Analysis </vt:lpstr>
      <vt:lpstr>Data September 2018</vt:lpstr>
      <vt:lpstr>Donors 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LAGA</cp:lastModifiedBy>
  <cp:lastPrinted>2017-10-31T15:39:59Z</cp:lastPrinted>
  <dcterms:created xsi:type="dcterms:W3CDTF">2015-05-20T10:00:04Z</dcterms:created>
  <dcterms:modified xsi:type="dcterms:W3CDTF">2018-10-02T10:40:12Z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