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20\AC Financial Reports 2020\AC Online Financial Reports 2020\"/>
    </mc:Choice>
  </mc:AlternateContent>
  <bookViews>
    <workbookView xWindow="0" yWindow="45" windowWidth="15480" windowHeight="9120" tabRatio="851" activeTab="1"/>
  </bookViews>
  <sheets>
    <sheet name="Data Jan - June 2020" sheetId="24" r:id="rId1"/>
    <sheet name="Donors summary" sheetId="15" r:id="rId2"/>
    <sheet name="Data Analysis June 2020" sheetId="34" r:id="rId3"/>
    <sheet name="Data June 2020" sheetId="26" r:id="rId4"/>
  </sheets>
  <definedNames>
    <definedName name="_xlnm._FilterDatabase" localSheetId="0" hidden="1">'Data Jan - June 2020'!$A$2:$L$66</definedName>
  </definedNames>
  <calcPr calcId="162913"/>
  <pivotCaches>
    <pivotCache cacheId="2" r:id="rId5"/>
    <pivotCache cacheId="3" r:id="rId6"/>
  </pivotCaches>
</workbook>
</file>

<file path=xl/calcChain.xml><?xml version="1.0" encoding="utf-8"?>
<calcChain xmlns="http://schemas.openxmlformats.org/spreadsheetml/2006/main">
  <c r="H28" i="15" l="1"/>
  <c r="H25" i="15"/>
  <c r="H26" i="15"/>
  <c r="H27" i="15" s="1"/>
  <c r="H29" i="15" s="1"/>
  <c r="H30" i="15" s="1"/>
  <c r="H31" i="15" s="1"/>
  <c r="H23" i="15"/>
  <c r="H22" i="15"/>
  <c r="F20" i="15"/>
  <c r="G32" i="26" l="1"/>
  <c r="G33" i="26"/>
  <c r="G34" i="26"/>
  <c r="G35" i="26"/>
  <c r="G36" i="26"/>
  <c r="G37" i="26"/>
  <c r="G38" i="26"/>
  <c r="G39" i="26"/>
  <c r="G40" i="26"/>
  <c r="G41" i="26"/>
  <c r="G229" i="24"/>
  <c r="G230" i="24"/>
  <c r="G231" i="24"/>
  <c r="G232" i="24"/>
  <c r="G233" i="24"/>
  <c r="G234" i="24"/>
  <c r="G18" i="26" l="1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" i="26" l="1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32" i="15" l="1"/>
  <c r="G31" i="15"/>
  <c r="G30" i="15"/>
  <c r="G29" i="15"/>
  <c r="G28" i="15"/>
  <c r="G27" i="15"/>
  <c r="G26" i="15"/>
  <c r="G25" i="15"/>
  <c r="G24" i="15"/>
  <c r="G163" i="24" l="1"/>
  <c r="G2" i="26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G119" i="24" l="1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H20" i="15"/>
  <c r="H21" i="15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0" i="15" l="1"/>
  <c r="I24" i="15"/>
  <c r="H32" i="15"/>
  <c r="H24" i="15"/>
  <c r="I25" i="15" l="1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updates for domain privacy for the domain name  electioncameroun.org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updates for domain privacy for the domain name eagle-activism.org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annual payment for post office rentals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domain renewal for cameroonelection.org on iPage (1 USD = 589,889*17.99)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domain renewal for the domain eagle-activism.org by iPage (1 USD = 589,889*17.99)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load fee for visa card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3 years renewal for iPage hosting package - The Essential (1 USD = 606,420) on this renewal date. $323.64*606,420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the domain ushahidi-cameroon.org (1 USD = 606,420*17.99)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the domain electioncameroun.org (1 USD = 606,420*17.99)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the domain citeswatch.org (1 USD = 606,420*17.99)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domain privacy renewal for citeswatch.org (1 USD = 606,420*12.99)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10 blue pens for office use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manila file folders for filing of office documents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hihlighters for office use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5 block notes for office use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2 invoice booklets for signing out cash from cash box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5 pencils and an eraser for office use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plastic sheet protectors for filing of documents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2 packs of file seperators for filing of office documents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pack of colour pencils for office use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sharpener for office use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recharge for elvira during wifi cuts</t>
        </r>
      </text>
    </comment>
    <comment ref="C12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urban transport for me Ndjodo to ntui for the collection of convocations in the anosilp case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urban transport to ntui for me Ndjodo to collect convocations to be delivered to the accused in the anosilp case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extra internet for elvira during wifi cuts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fees paid to the bailiff to deliver the 3 convocations in the anosilp case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given to elvira to complement expenditures during the corona virus lockdown period</t>
        </r>
      </text>
    </comment>
    <comment ref="C1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one phone charger for the hotline phone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charges cut by Uba bank to upload the visa card for online updates</t>
        </r>
      </text>
    </comment>
    <comment ref="C14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5 years renewal for the kick-corruption.org domain on GoDaddy (USD 105.85)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3 years updates of the domain apt/aid.org on GoDaddy</t>
        </r>
      </text>
    </comment>
    <comment ref="C1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internet for elvira for working from home during the covid-19 pandemic</t>
        </r>
      </text>
    </comment>
    <comment ref="C18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mtn internet credit for elvira during the coronavirus lock down</t>
        </r>
      </text>
    </comment>
    <comment ref="C21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inter-urban transport for me Ndjodo to ntui to meet with the judge on the anosilp case advancement</t>
        </r>
      </text>
    </comment>
    <comment ref="C22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internet recharge for elvira during corona virus lock down to work from home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inter-urban transport for me Ndjodo to ntui to meet with the judge on the anosilp case advancement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internet recharge for elvira during corona virus lock down to work from home</t>
        </r>
      </text>
    </comment>
  </commentList>
</comments>
</file>

<file path=xl/sharedStrings.xml><?xml version="1.0" encoding="utf-8"?>
<sst xmlns="http://schemas.openxmlformats.org/spreadsheetml/2006/main" count="2243" uniqueCount="129">
  <si>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</si>
  <si>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</si>
  <si>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</si>
  <si>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</si>
  <si>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</si>
  <si>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</si>
  <si>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</si>
  <si>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</si>
  <si>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</si>
  <si>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</si>
  <si>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</si>
  <si>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</si>
  <si>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</si>
  <si>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</si>
  <si>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</si>
  <si>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</si>
  <si>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</si>
  <si>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</si>
  <si>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</si>
  <si>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</si>
  <si>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</si>
  <si>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</si>
  <si>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</si>
  <si>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</si>
  <si>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</si>
  <si>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</si>
  <si>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</si>
  <si>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</si>
  <si>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</si>
  <si>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</si>
  <si>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</si>
  <si>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</si>
  <si>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</si>
  <si>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</si>
  <si>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</si>
  <si>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</si>
  <si>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</si>
  <si>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</si>
  <si>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</si>
  <si>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</si>
  <si>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</si>
  <si>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</si>
  <si>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</si>
  <si>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</si>
  <si>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</si>
  <si>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</si>
  <si>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</si>
  <si>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</si>
  <si>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</si>
  <si>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</si>
  <si>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</si>
  <si>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</si>
  <si>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</si>
  <si>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</si>
  <si>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</si>
  <si>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</si>
  <si>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</si>
  <si>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</si>
  <si>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</si>
  <si>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</si>
  <si>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</si>
  <si>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</si>
  <si>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</si>
  <si>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Office material</t>
  </si>
  <si>
    <t>Bank fees</t>
  </si>
  <si>
    <t>Phone-11</t>
  </si>
  <si>
    <t>Phone-12</t>
  </si>
  <si>
    <t>Phone-13</t>
  </si>
  <si>
    <t>elv-r6</t>
  </si>
  <si>
    <t>elv-r7</t>
  </si>
  <si>
    <t>elv-r8</t>
  </si>
  <si>
    <t>Bank charges</t>
  </si>
  <si>
    <t>January 20</t>
  </si>
  <si>
    <t>February 20</t>
  </si>
  <si>
    <t>March 20</t>
  </si>
  <si>
    <t>April 20</t>
  </si>
  <si>
    <t>May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</si>
  <si>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</si>
  <si>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</si>
  <si>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</si>
  <si>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</si>
  <si>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</si>
  <si>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</si>
  <si>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</si>
  <si>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domain privacy update</t>
  </si>
  <si>
    <t>post office rentals</t>
  </si>
  <si>
    <t>domain renewal</t>
  </si>
  <si>
    <t>iPage hosting package renewal</t>
  </si>
  <si>
    <t>domain privacy renewal</t>
  </si>
  <si>
    <t>Feeding</t>
  </si>
  <si>
    <t>Travel Expenses</t>
  </si>
  <si>
    <t>Lodging</t>
  </si>
  <si>
    <t>sewing women's day kaba</t>
  </si>
  <si>
    <t>Team building</t>
  </si>
  <si>
    <t>X3 manila file folders</t>
  </si>
  <si>
    <t>X3 highlighters</t>
  </si>
  <si>
    <t>X5 A4 block notes</t>
  </si>
  <si>
    <t>X2 auto copying invoice</t>
  </si>
  <si>
    <t>X5 pencils/eraser</t>
  </si>
  <si>
    <t>X 1 pack plastic sheet protector</t>
  </si>
  <si>
    <t>X2 packs file seperators</t>
  </si>
  <si>
    <t>X 1pack colour pencils</t>
  </si>
  <si>
    <t>X1 sharpener</t>
  </si>
  <si>
    <t>mtn internet recharge</t>
  </si>
  <si>
    <t>elv-r9</t>
  </si>
  <si>
    <t>elv-r10</t>
  </si>
  <si>
    <t>elv-r11</t>
  </si>
  <si>
    <t>elv-r12</t>
  </si>
  <si>
    <t>elv-r13</t>
  </si>
  <si>
    <t>March</t>
  </si>
  <si>
    <t>X1 Pen holder</t>
  </si>
  <si>
    <t>Yde-Ntui</t>
  </si>
  <si>
    <t>Travel expenses</t>
  </si>
  <si>
    <t>Legal</t>
  </si>
  <si>
    <t>Ntui - Yde</t>
  </si>
  <si>
    <t>Bailiff fees</t>
  </si>
  <si>
    <t>Legal fees</t>
  </si>
  <si>
    <t>Solidarity fund</t>
  </si>
  <si>
    <t>X1 Hotline phone charger</t>
  </si>
  <si>
    <t>kick-corruption domain renewal</t>
  </si>
  <si>
    <t>Ndjodo</t>
  </si>
  <si>
    <t>April</t>
  </si>
  <si>
    <t>apt.aid.org updates</t>
  </si>
  <si>
    <t>May</t>
  </si>
  <si>
    <t>1st May bonus</t>
  </si>
  <si>
    <t>April bonus</t>
  </si>
  <si>
    <t>May bonus</t>
  </si>
  <si>
    <t>June</t>
  </si>
  <si>
    <t>Yde - Ntui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</si>
</sst>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mmmmm;@"/>
    <numFmt numFmtId="165" formatCode="d/m/yyyy"/>
    <numFmt numFmtId="166" formatCode="[$-409]mmmm\-yy;@"/>
    <numFmt numFmtId="167" formatCode="&quot;$&quot;#,##0"/>
    <numFmt numFmtId="168" formatCode="dd/mm/yy;@"/>
  </numFmts>
  <fonts count="25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Verdana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07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3" fontId="3" fillId="0" borderId="9" xfId="0" applyNumberFormat="1" applyFont="1" applyFill="1" applyBorder="1" applyAlignment="1">
      <alignment horizontal="left"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0" fontId="0" fillId="0" borderId="18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17" xfId="0" pivotButton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20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0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left" vertical="top" wrapText="1"/>
    </xf>
    <xf numFmtId="165" fontId="3" fillId="4" borderId="21" xfId="0" applyNumberFormat="1" applyFont="1" applyFill="1" applyBorder="1" applyAlignment="1">
      <alignment horizontal="left" vertical="top" wrapText="1"/>
    </xf>
    <xf numFmtId="1" fontId="17" fillId="0" borderId="22" xfId="0" applyNumberFormat="1" applyFont="1" applyBorder="1" applyAlignment="1">
      <alignment horizontal="left"/>
    </xf>
    <xf numFmtId="1" fontId="17" fillId="0" borderId="11" xfId="0" applyNumberFormat="1" applyFont="1" applyBorder="1" applyAlignment="1">
      <alignment horizontal="left"/>
    </xf>
    <xf numFmtId="1" fontId="17" fillId="0" borderId="11" xfId="0" applyNumberFormat="1" applyFont="1" applyBorder="1" applyAlignment="1">
      <alignment horizontal="left" wrapText="1"/>
    </xf>
    <xf numFmtId="3" fontId="17" fillId="0" borderId="11" xfId="0" applyNumberFormat="1" applyFont="1" applyBorder="1" applyAlignment="1">
      <alignment horizontal="left" vertical="top" wrapText="1"/>
    </xf>
    <xf numFmtId="165" fontId="4" fillId="4" borderId="9" xfId="0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left" vertical="center"/>
    </xf>
    <xf numFmtId="49" fontId="4" fillId="5" borderId="9" xfId="0" applyNumberFormat="1" applyFont="1" applyFill="1" applyBorder="1" applyAlignment="1">
      <alignment horizontal="left" vertical="center"/>
    </xf>
    <xf numFmtId="3" fontId="4" fillId="5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Border="1" applyAlignment="1">
      <alignment horizontal="left" wrapText="1"/>
    </xf>
    <xf numFmtId="1" fontId="3" fillId="5" borderId="16" xfId="0" applyNumberFormat="1" applyFont="1" applyFill="1" applyBorder="1" applyAlignment="1">
      <alignment horizontal="left"/>
    </xf>
    <xf numFmtId="0" fontId="0" fillId="0" borderId="9" xfId="0" applyFont="1" applyBorder="1" applyAlignment="1">
      <alignment horizontal="left" vertical="top" wrapText="1"/>
    </xf>
    <xf numFmtId="168" fontId="4" fillId="4" borderId="9" xfId="0" applyNumberFormat="1" applyFont="1" applyFill="1" applyBorder="1" applyAlignment="1">
      <alignment horizontal="left"/>
    </xf>
    <xf numFmtId="0" fontId="0" fillId="0" borderId="9" xfId="0" pivotButton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3" fontId="17" fillId="5" borderId="9" xfId="0" applyNumberFormat="1" applyFont="1" applyFill="1" applyBorder="1" applyAlignment="1">
      <alignment horizontal="left" vertical="top" wrapText="1"/>
    </xf>
    <xf numFmtId="1" fontId="17" fillId="0" borderId="9" xfId="0" applyNumberFormat="1" applyFont="1" applyBorder="1" applyAlignment="1">
      <alignment horizontal="left"/>
    </xf>
    <xf numFmtId="1" fontId="17" fillId="0" borderId="9" xfId="0" applyNumberFormat="1" applyFont="1" applyBorder="1" applyAlignment="1">
      <alignment horizontal="left" wrapText="1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horizontal="left" vertical="center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1">
    <dxf>
      <font>
        <b/>
      </font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0"/>
      <tableStyleElement type="headerRow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15</xdr:row>
      <xdr:rowOff>0</xdr:rowOff>
    </xdr:from>
    <xdr:to>
      <xdr:col>6</xdr:col>
      <xdr:colOff>4461</xdr:colOff>
      <xdr:row>16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15</xdr:row>
      <xdr:rowOff>0</xdr:rowOff>
    </xdr:from>
    <xdr:to>
      <xdr:col>6</xdr:col>
      <xdr:colOff>4461</xdr:colOff>
      <xdr:row>16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32004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565.580231018517" createdVersion="6" refreshedVersion="6" minRefreshableVersion="3" recordCount="66">
  <cacheSource type="worksheet">
    <worksheetSource ref="A1:L1048576" sheet="Data June 2020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20-06-01T00:00:00" maxDate="2020-07-01T00:00:00"/>
    </cacheField>
    <cacheField name="Details" numFmtId="0">
      <sharedItems containsBlank="1"/>
    </cacheField>
    <cacheField name="Type of Expenses" numFmtId="0">
      <sharedItems containsBlank="1" count="5">
        <s v="Telephone"/>
        <s v="Transport"/>
        <s v="Travel expenses"/>
        <s v="Internet"/>
        <m/>
      </sharedItems>
    </cacheField>
    <cacheField name="Departments" numFmtId="0">
      <sharedItems containsBlank="1" count="4">
        <s v="Hotline"/>
        <s v="Management"/>
        <s v="Legal"/>
        <m/>
      </sharedItems>
    </cacheField>
    <cacheField name="Used FCFA" numFmtId="0">
      <sharedItems containsString="0" containsBlank="1" containsNumber="1" containsInteger="1" minValue="800" maxValue="10000"/>
    </cacheField>
    <cacheField name="Used US $ " numFmtId="0">
      <sharedItems containsString="0" containsBlank="1" containsNumber="1" minValue="1.3640197151772244" maxValue="17.050246439715306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">
  <r>
    <s v="June"/>
    <d v="2020-06-08T00:00:00"/>
    <s v="Phone"/>
    <x v="0"/>
    <x v="0"/>
    <n v="2500"/>
    <n v="4.2625616099288264"/>
    <s v="Phone-1"/>
    <s v="Elvira"/>
    <s v="AC-Cameroon"/>
    <x v="0"/>
    <n v="586.5017866666667"/>
  </r>
  <r>
    <s v="June"/>
    <d v="2020-06-08T00:00:00"/>
    <s v="Phone"/>
    <x v="0"/>
    <x v="0"/>
    <n v="2500"/>
    <n v="4.2625616099288264"/>
    <s v="Phone-2"/>
    <s v="Elvira"/>
    <s v="AC-Cameroon"/>
    <x v="0"/>
    <n v="586.5017866666667"/>
  </r>
  <r>
    <s v="June"/>
    <d v="2020-06-08T00:00:00"/>
    <s v="Phone"/>
    <x v="0"/>
    <x v="1"/>
    <n v="5000"/>
    <n v="8.5251232198576528"/>
    <s v="Phone-3"/>
    <s v="Elvira"/>
    <s v="AC-Cameroon"/>
    <x v="0"/>
    <n v="586.5017866666667"/>
  </r>
  <r>
    <s v="June"/>
    <d v="2020-06-11T00:00:00"/>
    <s v="Phone"/>
    <x v="0"/>
    <x v="0"/>
    <n v="2500"/>
    <n v="4.2625616099288264"/>
    <s v="Phone-4"/>
    <s v="Elvira"/>
    <s v="AC-Cameroon"/>
    <x v="0"/>
    <n v="586.5017866666667"/>
  </r>
  <r>
    <s v="June"/>
    <d v="2020-06-15T00:00:00"/>
    <s v="Phone"/>
    <x v="0"/>
    <x v="0"/>
    <n v="5000"/>
    <n v="8.5251232198576528"/>
    <s v="Phone-5"/>
    <s v="Elvira"/>
    <s v="AC-Cameroon"/>
    <x v="0"/>
    <n v="586.5017866666667"/>
  </r>
  <r>
    <s v="June"/>
    <d v="2020-06-15T00:00:00"/>
    <s v="Phone"/>
    <x v="0"/>
    <x v="0"/>
    <n v="2500"/>
    <n v="4.2625616099288264"/>
    <s v="Phone-6"/>
    <s v="Elvira"/>
    <s v="AC-Cameroon"/>
    <x v="0"/>
    <n v="586.5017866666667"/>
  </r>
  <r>
    <s v="June"/>
    <d v="2020-06-15T00:00:00"/>
    <s v="Phone"/>
    <x v="0"/>
    <x v="1"/>
    <n v="5000"/>
    <n v="8.5251232198576528"/>
    <s v="Phone-7"/>
    <s v="Elvira"/>
    <s v="AC-Cameroon"/>
    <x v="0"/>
    <n v="586.5017866666667"/>
  </r>
  <r>
    <s v="June"/>
    <d v="2020-06-20T00:00:00"/>
    <s v="Phone"/>
    <x v="0"/>
    <x v="0"/>
    <n v="2500"/>
    <n v="4.2625616099288264"/>
    <s v="Phone-8"/>
    <s v="Elvira"/>
    <s v="AC-Cameroon"/>
    <x v="0"/>
    <n v="586.5017866666667"/>
  </r>
  <r>
    <s v="June"/>
    <d v="2020-06-20T00:00:00"/>
    <s v="Phone"/>
    <x v="0"/>
    <x v="1"/>
    <n v="5000"/>
    <n v="8.5251232198576528"/>
    <s v="Phone-9"/>
    <s v="Elvira"/>
    <s v="AC-Cameroon"/>
    <x v="0"/>
    <n v="586.5017866666667"/>
  </r>
  <r>
    <s v="June"/>
    <d v="2020-06-23T00:00:00"/>
    <s v="Phone"/>
    <x v="0"/>
    <x v="0"/>
    <n v="2500"/>
    <n v="4.2625616099288264"/>
    <s v="Phone-10"/>
    <s v="Elvira"/>
    <s v="AC-Cameroon"/>
    <x v="0"/>
    <n v="586.5017866666667"/>
  </r>
  <r>
    <s v="June"/>
    <d v="2020-06-25T00:00:00"/>
    <s v="Phone"/>
    <x v="0"/>
    <x v="0"/>
    <n v="2500"/>
    <n v="4.2625616099288264"/>
    <s v="Phone-11"/>
    <s v="Elvira"/>
    <s v="AC-Cameroon"/>
    <x v="0"/>
    <n v="586.5017866666667"/>
  </r>
  <r>
    <s v="June"/>
    <d v="2020-06-25T00:00:00"/>
    <s v="Phone"/>
    <x v="0"/>
    <x v="0"/>
    <n v="2500"/>
    <n v="4.2625616099288264"/>
    <s v="Phone-12"/>
    <s v="Elvira"/>
    <s v="AC-Cameroon"/>
    <x v="0"/>
    <n v="586.5017866666667"/>
  </r>
  <r>
    <s v="June"/>
    <d v="2020-06-25T00:00:00"/>
    <s v="Phone"/>
    <x v="0"/>
    <x v="1"/>
    <n v="5000"/>
    <n v="8.5251232198576528"/>
    <s v="Phone-13"/>
    <s v="Elvira"/>
    <s v="AC-Cameroon"/>
    <x v="0"/>
    <n v="586.5017866666667"/>
  </r>
  <r>
    <s v="June"/>
    <d v="2020-06-01T00:00:00"/>
    <s v="Local transport"/>
    <x v="1"/>
    <x v="1"/>
    <n v="1600"/>
    <n v="2.7280394303544488"/>
    <s v="elv-r"/>
    <s v="Elvira"/>
    <s v="AC-Cameroon"/>
    <x v="0"/>
    <n v="586.5017866666667"/>
  </r>
  <r>
    <s v="June"/>
    <d v="2020-06-02T00:00:00"/>
    <s v="Local transport"/>
    <x v="1"/>
    <x v="1"/>
    <n v="800"/>
    <n v="1.3640197151772244"/>
    <s v="elv-r"/>
    <s v="Elvira"/>
    <s v="AC-Cameroon"/>
    <x v="0"/>
    <n v="586.5017866666667"/>
  </r>
  <r>
    <s v="June"/>
    <d v="2020-06-03T00:00:00"/>
    <s v="Local transport"/>
    <x v="1"/>
    <x v="1"/>
    <n v="1300"/>
    <n v="2.21653203716299"/>
    <s v="elv-r"/>
    <s v="Elvira"/>
    <s v="AC-Cameroon"/>
    <x v="0"/>
    <n v="586.5017866666667"/>
  </r>
  <r>
    <s v="June"/>
    <d v="2020-06-04T00:00:00"/>
    <s v="Feeding"/>
    <x v="2"/>
    <x v="1"/>
    <n v="5000"/>
    <n v="8.5251232198576528"/>
    <s v="elv-r"/>
    <s v="Elvira"/>
    <s v="AC-Cameroon"/>
    <x v="0"/>
    <n v="586.5017866666667"/>
  </r>
  <r>
    <s v="June"/>
    <d v="2020-06-04T00:00:00"/>
    <s v="Local transport"/>
    <x v="2"/>
    <x v="1"/>
    <n v="2000"/>
    <n v="3.4100492879430613"/>
    <s v="elv-r"/>
    <s v="Elvira"/>
    <s v="AC-Cameroon"/>
    <x v="0"/>
    <n v="586.5017866666667"/>
  </r>
  <r>
    <s v="June"/>
    <d v="2020-06-04T00:00:00"/>
    <s v="Yde - Ntui"/>
    <x v="2"/>
    <x v="2"/>
    <n v="5000"/>
    <n v="8.5251232198576528"/>
    <s v="elv-r1"/>
    <s v="Ndjodo"/>
    <s v="AC-Cameroon"/>
    <x v="0"/>
    <n v="586.5017866666667"/>
  </r>
  <r>
    <s v="June"/>
    <d v="2020-06-04T00:00:00"/>
    <s v="Lodging"/>
    <x v="2"/>
    <x v="2"/>
    <n v="10000"/>
    <n v="17.050246439715306"/>
    <s v="elv-r1"/>
    <s v="Ndjodo"/>
    <s v="AC-Cameroon"/>
    <x v="0"/>
    <n v="586.5017866666667"/>
  </r>
  <r>
    <s v="June"/>
    <d v="2020-06-05T00:00:00"/>
    <s v="Feeding"/>
    <x v="2"/>
    <x v="2"/>
    <n v="3000"/>
    <n v="5.1150739319145915"/>
    <s v="elv-r1"/>
    <s v="Ndjodo"/>
    <s v="AC-Cameroon"/>
    <x v="0"/>
    <n v="586.5017866666667"/>
  </r>
  <r>
    <s v="June"/>
    <d v="2020-06-05T00:00:00"/>
    <s v="Local transport"/>
    <x v="2"/>
    <x v="2"/>
    <n v="2000"/>
    <n v="3.4100492879430613"/>
    <s v="elv-r1"/>
    <s v="Ndjodo"/>
    <s v="AC-Cameroon"/>
    <x v="0"/>
    <n v="586.5017866666667"/>
  </r>
  <r>
    <s v="June"/>
    <d v="2020-06-05T00:00:00"/>
    <s v="Ntui - Yde"/>
    <x v="2"/>
    <x v="2"/>
    <n v="5000"/>
    <n v="8.5251232198576528"/>
    <s v="elv-r1"/>
    <s v="Ndjodo"/>
    <s v="AC-Cameroon"/>
    <x v="0"/>
    <n v="586.5017866666667"/>
  </r>
  <r>
    <s v="June"/>
    <d v="2020-06-05T00:00:00"/>
    <s v="Feeding"/>
    <x v="2"/>
    <x v="2"/>
    <n v="3000"/>
    <n v="5.1150739319145915"/>
    <s v="elv-r1"/>
    <s v="Ndjodo"/>
    <s v="AC-Cameroon"/>
    <x v="0"/>
    <n v="586.5017866666667"/>
  </r>
  <r>
    <s v="June"/>
    <d v="2020-06-05T00:00:00"/>
    <s v="Local transport"/>
    <x v="2"/>
    <x v="2"/>
    <n v="2000"/>
    <n v="3.4100492879430613"/>
    <s v="elv-r1"/>
    <s v="Ndjodo"/>
    <s v="AC-Cameroon"/>
    <x v="0"/>
    <n v="586.5017866666667"/>
  </r>
  <r>
    <s v="June"/>
    <d v="2020-06-08T00:00:00"/>
    <s v="Local transport"/>
    <x v="1"/>
    <x v="1"/>
    <n v="1500"/>
    <n v="2.5575369659572957"/>
    <s v="elv-r"/>
    <s v="Elvira"/>
    <s v="AC-Cameroon"/>
    <x v="0"/>
    <n v="586.5017866666667"/>
  </r>
  <r>
    <s v="June"/>
    <d v="2020-06-09T00:00:00"/>
    <s v="Local transport"/>
    <x v="1"/>
    <x v="1"/>
    <n v="1000"/>
    <n v="1.7050246439715306"/>
    <s v="elv-r"/>
    <s v="Elvira"/>
    <s v="AC-Cameroon"/>
    <x v="0"/>
    <n v="586.5017866666667"/>
  </r>
  <r>
    <s v="June"/>
    <d v="2020-06-09T00:00:00"/>
    <s v="mtn internet recharge"/>
    <x v="3"/>
    <x v="1"/>
    <n v="10000"/>
    <n v="17.050246439715306"/>
    <s v="elv-r"/>
    <s v="Elvira"/>
    <s v="AC-Cameroon"/>
    <x v="0"/>
    <n v="586.5017866666667"/>
  </r>
  <r>
    <s v="June"/>
    <d v="2020-06-11T00:00:00"/>
    <s v="Local transport"/>
    <x v="1"/>
    <x v="1"/>
    <n v="800"/>
    <n v="1.3640197151772244"/>
    <s v="elv-r"/>
    <s v="Elvira"/>
    <s v="AC-Cameroon"/>
    <x v="0"/>
    <n v="586.5017866666667"/>
  </r>
  <r>
    <s v="June"/>
    <d v="2020-06-13T00:00:00"/>
    <s v="Local transport"/>
    <x v="1"/>
    <x v="1"/>
    <n v="800"/>
    <n v="1.3640197151772244"/>
    <s v="elv-r"/>
    <s v="Elvira"/>
    <s v="AC-Cameroon"/>
    <x v="0"/>
    <n v="586.5017866666667"/>
  </r>
  <r>
    <s v="June"/>
    <d v="2020-06-15T00:00:00"/>
    <s v="Local transport"/>
    <x v="1"/>
    <x v="1"/>
    <n v="1600"/>
    <n v="2.7280394303544488"/>
    <s v="elv-r"/>
    <s v="Elvira"/>
    <s v="AC-Cameroon"/>
    <x v="0"/>
    <n v="586.5017866666667"/>
  </r>
  <r>
    <s v="June"/>
    <d v="2020-06-16T00:00:00"/>
    <s v="Local transport"/>
    <x v="1"/>
    <x v="1"/>
    <n v="1800"/>
    <n v="3.0690443591487551"/>
    <s v="elv-r"/>
    <s v="Elvira"/>
    <s v="AC-Cameroon"/>
    <x v="0"/>
    <n v="586.5017866666667"/>
  </r>
  <r>
    <s v="June"/>
    <d v="2020-06-18T00:00:00"/>
    <s v="Local transport"/>
    <x v="1"/>
    <x v="1"/>
    <n v="1450"/>
    <n v="2.4722857337587194"/>
    <s v="elv-r"/>
    <s v="Elvira"/>
    <s v="AC-Cameroon"/>
    <x v="0"/>
    <n v="586.5017866666667"/>
  </r>
  <r>
    <s v="June"/>
    <d v="2020-06-20T00:00:00"/>
    <s v="Local transport"/>
    <x v="1"/>
    <x v="1"/>
    <n v="1250"/>
    <n v="2.1312808049644132"/>
    <s v="elv-r"/>
    <s v="Elvira"/>
    <s v="AC-Cameroon"/>
    <x v="0"/>
    <n v="586.5017866666667"/>
  </r>
  <r>
    <s v="June"/>
    <d v="2020-06-22T00:00:00"/>
    <s v="Local transport"/>
    <x v="1"/>
    <x v="1"/>
    <n v="1000"/>
    <n v="1.7050246439715306"/>
    <s v="elv-r"/>
    <s v="Elvira"/>
    <s v="AC-Cameroon"/>
    <x v="0"/>
    <n v="586.5017866666667"/>
  </r>
  <r>
    <s v="June"/>
    <d v="2020-06-25T00:00:00"/>
    <s v="Local transport"/>
    <x v="1"/>
    <x v="1"/>
    <n v="1600"/>
    <n v="2.7280394303544488"/>
    <s v="elv-r"/>
    <s v="Elvira"/>
    <s v="AC-Cameroon"/>
    <x v="0"/>
    <n v="586.5017866666667"/>
  </r>
  <r>
    <s v="June"/>
    <d v="2020-06-26T00:00:00"/>
    <s v="Local transport"/>
    <x v="1"/>
    <x v="1"/>
    <n v="800"/>
    <n v="1.3640197151772244"/>
    <s v="elv-r"/>
    <s v="Elvira"/>
    <s v="AC-Cameroon"/>
    <x v="0"/>
    <n v="586.5017866666667"/>
  </r>
  <r>
    <s v="June"/>
    <d v="2020-06-27T00:00:00"/>
    <s v="Local transport"/>
    <x v="1"/>
    <x v="1"/>
    <n v="800"/>
    <n v="1.3640197151772244"/>
    <s v="elv-r"/>
    <s v="Elvira"/>
    <s v="AC-Cameroon"/>
    <x v="0"/>
    <n v="586.5017866666667"/>
  </r>
  <r>
    <s v="June"/>
    <d v="2020-06-29T00:00:00"/>
    <s v="Local transport"/>
    <x v="1"/>
    <x v="1"/>
    <n v="1500"/>
    <n v="2.5575369659572957"/>
    <s v="elv-r"/>
    <s v="Elvira"/>
    <s v="AC-Cameroon"/>
    <x v="0"/>
    <n v="586.5017866666667"/>
  </r>
  <r>
    <s v="June"/>
    <d v="2020-06-30T00:00:00"/>
    <s v="Local transport"/>
    <x v="1"/>
    <x v="1"/>
    <n v="800"/>
    <n v="1.3640197151772244"/>
    <s v="elv-r"/>
    <s v="Elvira"/>
    <s v="AC-Cameroon"/>
    <x v="0"/>
    <n v="586.5017866666667"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  <r>
    <m/>
    <m/>
    <m/>
    <x v="4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8">
      <pivotArea type="all" dataOnly="0" outline="0" fieldPosition="0"/>
    </format>
    <format dxfId="17">
      <pivotArea dataOnly="0" labelOnly="1" fieldPosition="0">
        <references count="1">
          <reference field="11" count="0"/>
        </references>
      </pivotArea>
    </format>
    <format dxfId="16">
      <pivotArea dataOnly="0" labelOnly="1" grandRow="1" outline="0" fieldPosition="0"/>
    </format>
    <format dxfId="15">
      <pivotArea grandCol="1" outline="0" collapsedLevelsAreSubtotals="1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1">
      <pivotArea dataOnly="0" labelOnly="1" fieldPosition="0">
        <references count="1">
          <reference field="4" count="1"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1" count="1">
            <x v="6"/>
          </reference>
        </references>
      </pivotArea>
    </format>
    <format dxfId="8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8" firstHeaderRow="1" firstDataRow="2" firstDataCol="1" rowPageCount="1" colPageCount="1"/>
  <pivotFields count="12">
    <pivotField showAll="0"/>
    <pivotField showAll="0"/>
    <pivotField showAll="0"/>
    <pivotField axis="axisCol" showAll="0">
      <items count="6">
        <item x="3"/>
        <item x="0"/>
        <item x="1"/>
        <item x="2"/>
        <item x="4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8"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fieldPosition="0">
        <references count="1">
          <reference field="4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  <format dxfId="1">
      <pivotArea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701"/>
  <sheetViews>
    <sheetView showGridLines="0" topLeftCell="A184" zoomScaleNormal="100" workbookViewId="0">
      <selection activeCell="H195" sqref="H195:I234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02"/>
      <c r="C1" s="103"/>
      <c r="D1" s="103"/>
      <c r="E1" s="103"/>
      <c r="F1" s="104"/>
      <c r="G1" s="105"/>
      <c r="H1" s="103"/>
      <c r="I1" s="103"/>
      <c r="J1" s="103"/>
      <c r="K1" s="106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42374</v>
      </c>
      <c r="C3" s="73" t="s">
        <v>9</v>
      </c>
      <c r="D3" s="54" t="s">
        <v>25</v>
      </c>
      <c r="E3" s="55" t="s">
        <v>43</v>
      </c>
      <c r="F3" s="56">
        <v>10000</v>
      </c>
      <c r="G3" s="49">
        <f t="shared" ref="G3:G34" si="0">F3/L3</f>
        <v>17.050246439715306</v>
      </c>
      <c r="H3" s="60" t="s">
        <v>32</v>
      </c>
      <c r="I3" s="9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42374</v>
      </c>
      <c r="C4" s="73" t="s">
        <v>9</v>
      </c>
      <c r="D4" s="54" t="s">
        <v>25</v>
      </c>
      <c r="E4" s="55" t="s">
        <v>6</v>
      </c>
      <c r="F4" s="56">
        <v>5000</v>
      </c>
      <c r="G4" s="49">
        <f t="shared" si="0"/>
        <v>8.5251232198576528</v>
      </c>
      <c r="H4" s="60" t="s">
        <v>33</v>
      </c>
      <c r="I4" s="9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3">
        <v>42377</v>
      </c>
      <c r="C5" s="73" t="s">
        <v>9</v>
      </c>
      <c r="D5" s="54" t="s">
        <v>25</v>
      </c>
      <c r="E5" s="55" t="s">
        <v>6</v>
      </c>
      <c r="F5" s="56">
        <v>5000</v>
      </c>
      <c r="G5" s="49">
        <f t="shared" si="0"/>
        <v>8.5251232198576528</v>
      </c>
      <c r="H5" s="60" t="s">
        <v>34</v>
      </c>
      <c r="I5" s="9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>
        <v>42381</v>
      </c>
      <c r="C6" s="73" t="s">
        <v>9</v>
      </c>
      <c r="D6" s="54" t="s">
        <v>25</v>
      </c>
      <c r="E6" s="55" t="s">
        <v>43</v>
      </c>
      <c r="F6" s="56">
        <v>2500</v>
      </c>
      <c r="G6" s="49">
        <f t="shared" si="0"/>
        <v>4.2625616099288264</v>
      </c>
      <c r="H6" s="60" t="s">
        <v>35</v>
      </c>
      <c r="I6" s="9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3">
        <v>42381</v>
      </c>
      <c r="C7" s="73" t="s">
        <v>9</v>
      </c>
      <c r="D7" s="54" t="s">
        <v>25</v>
      </c>
      <c r="E7" s="55" t="s">
        <v>43</v>
      </c>
      <c r="F7" s="56">
        <v>2500</v>
      </c>
      <c r="G7" s="49">
        <f t="shared" si="0"/>
        <v>4.2625616099288264</v>
      </c>
      <c r="H7" s="60" t="s">
        <v>48</v>
      </c>
      <c r="I7" s="9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3">
        <v>42381</v>
      </c>
      <c r="C8" s="73" t="s">
        <v>9</v>
      </c>
      <c r="D8" s="54" t="s">
        <v>25</v>
      </c>
      <c r="E8" s="55" t="s">
        <v>6</v>
      </c>
      <c r="F8" s="56">
        <v>5000</v>
      </c>
      <c r="G8" s="49">
        <f t="shared" si="0"/>
        <v>8.5251232198576528</v>
      </c>
      <c r="H8" s="60" t="s">
        <v>36</v>
      </c>
      <c r="I8" s="9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3">
        <v>42388</v>
      </c>
      <c r="C9" s="73" t="s">
        <v>9</v>
      </c>
      <c r="D9" s="54" t="s">
        <v>25</v>
      </c>
      <c r="E9" s="55" t="s">
        <v>43</v>
      </c>
      <c r="F9" s="56">
        <v>5000</v>
      </c>
      <c r="G9" s="49">
        <f t="shared" si="0"/>
        <v>8.5251232198576528</v>
      </c>
      <c r="H9" s="60" t="s">
        <v>37</v>
      </c>
      <c r="I9" s="9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3">
        <v>42388</v>
      </c>
      <c r="C10" s="73" t="s">
        <v>9</v>
      </c>
      <c r="D10" s="54" t="s">
        <v>25</v>
      </c>
      <c r="E10" s="55" t="s">
        <v>43</v>
      </c>
      <c r="F10" s="56">
        <v>2500</v>
      </c>
      <c r="G10" s="49">
        <f t="shared" si="0"/>
        <v>4.2625616099288264</v>
      </c>
      <c r="H10" s="60" t="s">
        <v>38</v>
      </c>
      <c r="I10" s="9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3">
        <v>42391</v>
      </c>
      <c r="C11" s="73" t="s">
        <v>9</v>
      </c>
      <c r="D11" s="54" t="s">
        <v>25</v>
      </c>
      <c r="E11" s="55" t="s">
        <v>43</v>
      </c>
      <c r="F11" s="56">
        <v>2500</v>
      </c>
      <c r="G11" s="49">
        <f t="shared" si="0"/>
        <v>4.2625616099288264</v>
      </c>
      <c r="H11" s="60" t="s">
        <v>39</v>
      </c>
      <c r="I11" s="9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3">
        <v>42391</v>
      </c>
      <c r="C12" s="73" t="s">
        <v>9</v>
      </c>
      <c r="D12" s="54" t="s">
        <v>25</v>
      </c>
      <c r="E12" s="55" t="s">
        <v>43</v>
      </c>
      <c r="F12" s="56">
        <v>2500</v>
      </c>
      <c r="G12" s="49">
        <f t="shared" si="0"/>
        <v>4.2625616099288264</v>
      </c>
      <c r="H12" s="60" t="s">
        <v>40</v>
      </c>
      <c r="I12" s="9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3">
        <v>42374</v>
      </c>
      <c r="C13" s="73" t="s">
        <v>49</v>
      </c>
      <c r="D13" s="54" t="s">
        <v>50</v>
      </c>
      <c r="E13" s="55" t="s">
        <v>6</v>
      </c>
      <c r="F13" s="56">
        <v>800</v>
      </c>
      <c r="G13" s="49">
        <f t="shared" si="0"/>
        <v>1.3640197151772244</v>
      </c>
      <c r="H13" s="60" t="s">
        <v>51</v>
      </c>
      <c r="I13" s="9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3">
        <v>42378</v>
      </c>
      <c r="C14" s="73" t="s">
        <v>49</v>
      </c>
      <c r="D14" s="54" t="s">
        <v>50</v>
      </c>
      <c r="E14" s="55" t="s">
        <v>6</v>
      </c>
      <c r="F14" s="56">
        <v>1900</v>
      </c>
      <c r="G14" s="49">
        <f t="shared" si="0"/>
        <v>3.2395468235459082</v>
      </c>
      <c r="H14" s="60" t="s">
        <v>51</v>
      </c>
      <c r="I14" s="9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3">
        <v>42381</v>
      </c>
      <c r="C15" s="73" t="s">
        <v>49</v>
      </c>
      <c r="D15" s="54" t="s">
        <v>50</v>
      </c>
      <c r="E15" s="55" t="s">
        <v>6</v>
      </c>
      <c r="F15" s="56">
        <v>1200</v>
      </c>
      <c r="G15" s="49">
        <f t="shared" si="0"/>
        <v>2.0460295727658369</v>
      </c>
      <c r="H15" s="60" t="s">
        <v>51</v>
      </c>
      <c r="I15" s="9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3">
        <v>42381</v>
      </c>
      <c r="C16" s="73" t="s">
        <v>84</v>
      </c>
      <c r="D16" s="54" t="s">
        <v>63</v>
      </c>
      <c r="E16" s="55" t="s">
        <v>7</v>
      </c>
      <c r="F16" s="56">
        <v>7662.6</v>
      </c>
      <c r="G16" s="49">
        <f t="shared" si="0"/>
        <v>13.064921836896252</v>
      </c>
      <c r="H16" s="60" t="s">
        <v>52</v>
      </c>
      <c r="I16" s="9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3">
        <v>42381</v>
      </c>
      <c r="C17" s="73" t="s">
        <v>84</v>
      </c>
      <c r="D17" s="54" t="s">
        <v>63</v>
      </c>
      <c r="E17" s="55" t="s">
        <v>7</v>
      </c>
      <c r="F17" s="56">
        <v>7662.6</v>
      </c>
      <c r="G17" s="49">
        <f t="shared" si="0"/>
        <v>13.064921836896252</v>
      </c>
      <c r="H17" s="60" t="s">
        <v>54</v>
      </c>
      <c r="I17" s="9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3">
        <v>42382</v>
      </c>
      <c r="C18" s="73" t="s">
        <v>49</v>
      </c>
      <c r="D18" s="54" t="s">
        <v>50</v>
      </c>
      <c r="E18" s="55" t="s">
        <v>6</v>
      </c>
      <c r="F18" s="56">
        <v>800</v>
      </c>
      <c r="G18" s="49">
        <f t="shared" si="0"/>
        <v>1.3640197151772244</v>
      </c>
      <c r="H18" s="60" t="s">
        <v>51</v>
      </c>
      <c r="I18" s="9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8">
        <v>42383</v>
      </c>
      <c r="C19" s="73" t="s">
        <v>49</v>
      </c>
      <c r="D19" s="54" t="s">
        <v>50</v>
      </c>
      <c r="E19" s="55" t="s">
        <v>6</v>
      </c>
      <c r="F19" s="57">
        <v>800</v>
      </c>
      <c r="G19" s="49">
        <f t="shared" si="0"/>
        <v>1.3640197151772244</v>
      </c>
      <c r="H19" s="60" t="s">
        <v>51</v>
      </c>
      <c r="I19" s="9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8">
        <v>42384</v>
      </c>
      <c r="C20" s="73" t="s">
        <v>49</v>
      </c>
      <c r="D20" s="54" t="s">
        <v>50</v>
      </c>
      <c r="E20" s="55" t="s">
        <v>6</v>
      </c>
      <c r="F20" s="57">
        <v>1600</v>
      </c>
      <c r="G20" s="49">
        <f t="shared" si="0"/>
        <v>2.7280394303544488</v>
      </c>
      <c r="H20" s="60" t="s">
        <v>51</v>
      </c>
      <c r="I20" s="9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8">
        <v>42385</v>
      </c>
      <c r="C21" s="73" t="s">
        <v>49</v>
      </c>
      <c r="D21" s="54" t="s">
        <v>50</v>
      </c>
      <c r="E21" s="55" t="s">
        <v>6</v>
      </c>
      <c r="F21" s="57">
        <v>800</v>
      </c>
      <c r="G21" s="49">
        <f t="shared" si="0"/>
        <v>1.3640197151772244</v>
      </c>
      <c r="H21" s="60" t="s">
        <v>51</v>
      </c>
      <c r="I21" s="9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80">
        <v>42386</v>
      </c>
      <c r="C22" s="81" t="s">
        <v>49</v>
      </c>
      <c r="D22" s="82" t="s">
        <v>50</v>
      </c>
      <c r="E22" s="83" t="s">
        <v>6</v>
      </c>
      <c r="F22" s="84">
        <v>800</v>
      </c>
      <c r="G22" s="49">
        <f t="shared" si="0"/>
        <v>1.3640197151772244</v>
      </c>
      <c r="H22" s="60" t="s">
        <v>51</v>
      </c>
      <c r="I22" s="9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53</v>
      </c>
      <c r="B23" s="85">
        <v>42388</v>
      </c>
      <c r="C23" s="86" t="s">
        <v>49</v>
      </c>
      <c r="D23" s="86" t="s">
        <v>50</v>
      </c>
      <c r="E23" s="86" t="s">
        <v>6</v>
      </c>
      <c r="F23" s="87">
        <v>800</v>
      </c>
      <c r="G23" s="49">
        <f t="shared" si="0"/>
        <v>1.3640197151772244</v>
      </c>
      <c r="H23" s="60" t="s">
        <v>51</v>
      </c>
      <c r="I23" s="9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53</v>
      </c>
      <c r="B24" s="85">
        <v>42389</v>
      </c>
      <c r="C24" s="88" t="s">
        <v>49</v>
      </c>
      <c r="D24" s="88" t="s">
        <v>50</v>
      </c>
      <c r="E24" s="88" t="s">
        <v>6</v>
      </c>
      <c r="F24" s="89">
        <v>800</v>
      </c>
      <c r="G24" s="49">
        <f t="shared" si="0"/>
        <v>1.3640197151772244</v>
      </c>
      <c r="H24" s="60" t="s">
        <v>51</v>
      </c>
      <c r="I24" s="9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53</v>
      </c>
      <c r="B25" s="85">
        <v>42390</v>
      </c>
      <c r="C25" s="88" t="s">
        <v>49</v>
      </c>
      <c r="D25" s="88" t="s">
        <v>50</v>
      </c>
      <c r="E25" s="88" t="s">
        <v>6</v>
      </c>
      <c r="F25" s="89">
        <v>800</v>
      </c>
      <c r="G25" s="49">
        <f t="shared" si="0"/>
        <v>1.3640197151772244</v>
      </c>
      <c r="H25" s="60" t="s">
        <v>51</v>
      </c>
      <c r="I25" s="9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53</v>
      </c>
      <c r="B26" s="85">
        <v>42391</v>
      </c>
      <c r="C26" s="73" t="s">
        <v>85</v>
      </c>
      <c r="D26" s="88" t="s">
        <v>50</v>
      </c>
      <c r="E26" s="88" t="s">
        <v>7</v>
      </c>
      <c r="F26" s="89">
        <v>30000</v>
      </c>
      <c r="G26" s="49">
        <f t="shared" si="0"/>
        <v>51.15073931914592</v>
      </c>
      <c r="H26" s="60" t="s">
        <v>56</v>
      </c>
      <c r="I26" s="9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53</v>
      </c>
      <c r="B27" s="85">
        <v>42391</v>
      </c>
      <c r="C27" s="88" t="s">
        <v>49</v>
      </c>
      <c r="D27" s="88" t="s">
        <v>50</v>
      </c>
      <c r="E27" s="88" t="s">
        <v>6</v>
      </c>
      <c r="F27" s="89">
        <v>1500</v>
      </c>
      <c r="G27" s="49">
        <f t="shared" si="0"/>
        <v>2.5575369659572957</v>
      </c>
      <c r="H27" s="60" t="s">
        <v>51</v>
      </c>
      <c r="I27" s="9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53</v>
      </c>
      <c r="B28" s="85">
        <v>42392</v>
      </c>
      <c r="C28" s="88" t="s">
        <v>49</v>
      </c>
      <c r="D28" s="88" t="s">
        <v>50</v>
      </c>
      <c r="E28" s="88" t="s">
        <v>6</v>
      </c>
      <c r="F28" s="89">
        <v>1300</v>
      </c>
      <c r="G28" s="49">
        <f t="shared" si="0"/>
        <v>2.21653203716299</v>
      </c>
      <c r="H28" s="63" t="s">
        <v>51</v>
      </c>
      <c r="I28" s="91" t="s">
        <v>44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53</v>
      </c>
      <c r="B29" s="85">
        <v>42395</v>
      </c>
      <c r="C29" s="88" t="s">
        <v>49</v>
      </c>
      <c r="D29" s="88" t="s">
        <v>50</v>
      </c>
      <c r="E29" s="88" t="s">
        <v>6</v>
      </c>
      <c r="F29" s="89">
        <v>800</v>
      </c>
      <c r="G29" s="49">
        <f t="shared" si="0"/>
        <v>1.3640197151772244</v>
      </c>
      <c r="H29" s="63" t="s">
        <v>51</v>
      </c>
      <c r="I29" s="9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53</v>
      </c>
      <c r="B30" s="85">
        <v>42396</v>
      </c>
      <c r="C30" s="88" t="s">
        <v>49</v>
      </c>
      <c r="D30" s="88" t="s">
        <v>50</v>
      </c>
      <c r="E30" s="88" t="s">
        <v>6</v>
      </c>
      <c r="F30" s="89">
        <v>800</v>
      </c>
      <c r="G30" s="49">
        <f t="shared" si="0"/>
        <v>1.3640197151772244</v>
      </c>
      <c r="H30" s="63" t="s">
        <v>51</v>
      </c>
      <c r="I30" s="9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53</v>
      </c>
      <c r="B31" s="85">
        <v>42397</v>
      </c>
      <c r="C31" s="88" t="s">
        <v>49</v>
      </c>
      <c r="D31" s="88" t="s">
        <v>50</v>
      </c>
      <c r="E31" s="88" t="s">
        <v>6</v>
      </c>
      <c r="F31" s="89">
        <v>800</v>
      </c>
      <c r="G31" s="49">
        <f t="shared" si="0"/>
        <v>1.3640197151772244</v>
      </c>
      <c r="H31" s="63" t="s">
        <v>51</v>
      </c>
      <c r="I31" s="9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53</v>
      </c>
      <c r="B32" s="85">
        <v>42398</v>
      </c>
      <c r="C32" s="88" t="s">
        <v>49</v>
      </c>
      <c r="D32" s="88" t="s">
        <v>50</v>
      </c>
      <c r="E32" s="88" t="s">
        <v>6</v>
      </c>
      <c r="F32" s="89">
        <v>1400</v>
      </c>
      <c r="G32" s="49">
        <f t="shared" si="0"/>
        <v>2.3870345015601431</v>
      </c>
      <c r="H32" s="63" t="s">
        <v>51</v>
      </c>
      <c r="I32" s="9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53</v>
      </c>
      <c r="B33" s="85">
        <v>42399</v>
      </c>
      <c r="C33" s="88" t="s">
        <v>49</v>
      </c>
      <c r="D33" s="88" t="s">
        <v>50</v>
      </c>
      <c r="E33" s="88" t="s">
        <v>6</v>
      </c>
      <c r="F33" s="89">
        <v>1000</v>
      </c>
      <c r="G33" s="49">
        <f t="shared" si="0"/>
        <v>1.7050246439715306</v>
      </c>
      <c r="H33" s="63" t="s">
        <v>51</v>
      </c>
      <c r="I33" s="91" t="s">
        <v>44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53</v>
      </c>
      <c r="B34" s="85">
        <v>42399</v>
      </c>
      <c r="C34" s="88" t="s">
        <v>41</v>
      </c>
      <c r="D34" s="88" t="s">
        <v>8</v>
      </c>
      <c r="E34" s="88" t="s">
        <v>6</v>
      </c>
      <c r="F34" s="89">
        <v>300000</v>
      </c>
      <c r="G34" s="49">
        <f t="shared" si="0"/>
        <v>511.50739319145919</v>
      </c>
      <c r="H34" s="63" t="s">
        <v>51</v>
      </c>
      <c r="I34" s="91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58">
        <v>42402</v>
      </c>
      <c r="C35" s="73" t="s">
        <v>9</v>
      </c>
      <c r="D35" s="54" t="s">
        <v>25</v>
      </c>
      <c r="E35" s="90" t="s">
        <v>43</v>
      </c>
      <c r="F35" s="89">
        <v>5000</v>
      </c>
      <c r="G35" s="49">
        <f t="shared" ref="G35:G66" si="1">F35/L35</f>
        <v>8.5251232198576528</v>
      </c>
      <c r="H35" s="60" t="s">
        <v>32</v>
      </c>
      <c r="I35" s="91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58">
        <v>42402</v>
      </c>
      <c r="C36" s="73" t="s">
        <v>9</v>
      </c>
      <c r="D36" s="54" t="s">
        <v>25</v>
      </c>
      <c r="E36" s="90" t="s">
        <v>6</v>
      </c>
      <c r="F36" s="89">
        <v>5000</v>
      </c>
      <c r="G36" s="49">
        <f t="shared" si="1"/>
        <v>8.5251232198576528</v>
      </c>
      <c r="H36" s="60" t="s">
        <v>33</v>
      </c>
      <c r="I36" s="9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58">
        <v>42405</v>
      </c>
      <c r="C37" s="73" t="s">
        <v>9</v>
      </c>
      <c r="D37" s="54" t="s">
        <v>25</v>
      </c>
      <c r="E37" s="90" t="s">
        <v>43</v>
      </c>
      <c r="F37" s="89">
        <v>2500</v>
      </c>
      <c r="G37" s="49">
        <f t="shared" si="1"/>
        <v>4.2625616099288264</v>
      </c>
      <c r="H37" s="60" t="s">
        <v>34</v>
      </c>
      <c r="I37" s="91" t="s">
        <v>44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58">
        <v>42409</v>
      </c>
      <c r="C38" s="73" t="s">
        <v>9</v>
      </c>
      <c r="D38" s="54" t="s">
        <v>25</v>
      </c>
      <c r="E38" s="90" t="s">
        <v>43</v>
      </c>
      <c r="F38" s="89">
        <v>2500</v>
      </c>
      <c r="G38" s="49">
        <f t="shared" si="1"/>
        <v>4.2625616099288264</v>
      </c>
      <c r="H38" s="60" t="s">
        <v>35</v>
      </c>
      <c r="I38" s="9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58">
        <v>42409</v>
      </c>
      <c r="C39" s="73" t="s">
        <v>9</v>
      </c>
      <c r="D39" s="54" t="s">
        <v>25</v>
      </c>
      <c r="E39" s="90" t="s">
        <v>43</v>
      </c>
      <c r="F39" s="89">
        <v>2500</v>
      </c>
      <c r="G39" s="49">
        <f t="shared" si="1"/>
        <v>4.2625616099288264</v>
      </c>
      <c r="H39" s="60" t="s">
        <v>48</v>
      </c>
      <c r="I39" s="9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58">
        <v>42412</v>
      </c>
      <c r="C40" s="73" t="s">
        <v>9</v>
      </c>
      <c r="D40" s="54" t="s">
        <v>25</v>
      </c>
      <c r="E40" s="90" t="s">
        <v>43</v>
      </c>
      <c r="F40" s="89">
        <v>2500</v>
      </c>
      <c r="G40" s="49">
        <f t="shared" si="1"/>
        <v>4.2625616099288264</v>
      </c>
      <c r="H40" s="60" t="s">
        <v>36</v>
      </c>
      <c r="I40" s="9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58">
        <v>42412</v>
      </c>
      <c r="C41" s="73" t="s">
        <v>9</v>
      </c>
      <c r="D41" s="54" t="s">
        <v>25</v>
      </c>
      <c r="E41" s="90" t="s">
        <v>6</v>
      </c>
      <c r="F41" s="89">
        <v>5000</v>
      </c>
      <c r="G41" s="49">
        <f t="shared" si="1"/>
        <v>8.5251232198576528</v>
      </c>
      <c r="H41" s="60" t="s">
        <v>37</v>
      </c>
      <c r="I41" s="9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58">
        <v>42416</v>
      </c>
      <c r="C42" s="73" t="s">
        <v>9</v>
      </c>
      <c r="D42" s="54" t="s">
        <v>25</v>
      </c>
      <c r="E42" s="90" t="s">
        <v>6</v>
      </c>
      <c r="F42" s="89">
        <v>5000</v>
      </c>
      <c r="G42" s="49">
        <f t="shared" si="1"/>
        <v>8.5251232198576528</v>
      </c>
      <c r="H42" s="60" t="s">
        <v>38</v>
      </c>
      <c r="I42" s="9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58">
        <v>42419</v>
      </c>
      <c r="C43" s="73" t="s">
        <v>9</v>
      </c>
      <c r="D43" s="54" t="s">
        <v>25</v>
      </c>
      <c r="E43" s="90" t="s">
        <v>43</v>
      </c>
      <c r="F43" s="89">
        <v>5000</v>
      </c>
      <c r="G43" s="49">
        <f t="shared" si="1"/>
        <v>8.5251232198576528</v>
      </c>
      <c r="H43" s="60" t="s">
        <v>39</v>
      </c>
      <c r="I43" s="9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58">
        <v>42422</v>
      </c>
      <c r="C44" s="73" t="s">
        <v>9</v>
      </c>
      <c r="D44" s="54" t="s">
        <v>25</v>
      </c>
      <c r="E44" s="90" t="s">
        <v>43</v>
      </c>
      <c r="F44" s="89">
        <v>5000</v>
      </c>
      <c r="G44" s="49">
        <f t="shared" si="1"/>
        <v>8.5251232198576528</v>
      </c>
      <c r="H44" s="60" t="s">
        <v>40</v>
      </c>
      <c r="I44" s="9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58">
        <v>42426</v>
      </c>
      <c r="C45" s="73" t="s">
        <v>9</v>
      </c>
      <c r="D45" s="54" t="s">
        <v>25</v>
      </c>
      <c r="E45" s="90" t="s">
        <v>6</v>
      </c>
      <c r="F45" s="89">
        <v>5000</v>
      </c>
      <c r="G45" s="49">
        <f t="shared" si="1"/>
        <v>8.5251232198576528</v>
      </c>
      <c r="H45" s="60" t="s">
        <v>65</v>
      </c>
      <c r="I45" s="9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58">
        <v>42426</v>
      </c>
      <c r="C46" s="73" t="s">
        <v>9</v>
      </c>
      <c r="D46" s="54" t="s">
        <v>25</v>
      </c>
      <c r="E46" s="90" t="s">
        <v>43</v>
      </c>
      <c r="F46" s="89">
        <v>5000</v>
      </c>
      <c r="G46" s="49">
        <f t="shared" si="1"/>
        <v>8.5251232198576528</v>
      </c>
      <c r="H46" s="60" t="s">
        <v>66</v>
      </c>
      <c r="I46" s="9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58">
        <v>42428</v>
      </c>
      <c r="C47" s="73" t="s">
        <v>9</v>
      </c>
      <c r="D47" s="54" t="s">
        <v>25</v>
      </c>
      <c r="E47" s="90" t="s">
        <v>43</v>
      </c>
      <c r="F47" s="89">
        <v>5000</v>
      </c>
      <c r="G47" s="49">
        <f t="shared" si="1"/>
        <v>8.5251232198576528</v>
      </c>
      <c r="H47" s="60" t="s">
        <v>67</v>
      </c>
      <c r="I47" s="9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58">
        <v>42400</v>
      </c>
      <c r="C48" s="73" t="s">
        <v>49</v>
      </c>
      <c r="D48" s="54" t="s">
        <v>50</v>
      </c>
      <c r="E48" s="55" t="s">
        <v>6</v>
      </c>
      <c r="F48" s="56">
        <v>800</v>
      </c>
      <c r="G48" s="49">
        <f t="shared" si="1"/>
        <v>1.3640197151772244</v>
      </c>
      <c r="H48" s="60" t="s">
        <v>51</v>
      </c>
      <c r="I48" s="9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58">
        <v>42402</v>
      </c>
      <c r="C49" s="73" t="s">
        <v>49</v>
      </c>
      <c r="D49" s="54" t="s">
        <v>50</v>
      </c>
      <c r="E49" s="55" t="s">
        <v>6</v>
      </c>
      <c r="F49" s="56">
        <v>1200</v>
      </c>
      <c r="G49" s="49">
        <f t="shared" si="1"/>
        <v>2.0460295727658369</v>
      </c>
      <c r="H49" s="60" t="s">
        <v>51</v>
      </c>
      <c r="I49" s="9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58">
        <v>42403</v>
      </c>
      <c r="C50" s="73" t="s">
        <v>49</v>
      </c>
      <c r="D50" s="54" t="s">
        <v>50</v>
      </c>
      <c r="E50" s="55" t="s">
        <v>6</v>
      </c>
      <c r="F50" s="56">
        <v>1000</v>
      </c>
      <c r="G50" s="49">
        <f t="shared" si="1"/>
        <v>1.7050246439715306</v>
      </c>
      <c r="H50" s="60" t="s">
        <v>51</v>
      </c>
      <c r="I50" s="9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58">
        <v>42404</v>
      </c>
      <c r="C51" s="73" t="s">
        <v>49</v>
      </c>
      <c r="D51" s="54" t="s">
        <v>50</v>
      </c>
      <c r="E51" s="55" t="s">
        <v>6</v>
      </c>
      <c r="F51" s="56">
        <v>800</v>
      </c>
      <c r="G51" s="49">
        <f t="shared" si="1"/>
        <v>1.3640197151772244</v>
      </c>
      <c r="H51" s="60" t="s">
        <v>51</v>
      </c>
      <c r="I51" s="9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58">
        <v>42405</v>
      </c>
      <c r="C52" s="73" t="s">
        <v>86</v>
      </c>
      <c r="D52" s="54" t="s">
        <v>63</v>
      </c>
      <c r="E52" s="55" t="s">
        <v>7</v>
      </c>
      <c r="F52" s="56">
        <v>10612.1</v>
      </c>
      <c r="G52" s="49">
        <f t="shared" si="1"/>
        <v>18.09389202429028</v>
      </c>
      <c r="H52" s="60" t="s">
        <v>52</v>
      </c>
      <c r="I52" s="9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58">
        <v>42405</v>
      </c>
      <c r="C53" s="73" t="s">
        <v>86</v>
      </c>
      <c r="D53" s="54" t="s">
        <v>63</v>
      </c>
      <c r="E53" s="55" t="s">
        <v>7</v>
      </c>
      <c r="F53" s="56">
        <v>10612.1</v>
      </c>
      <c r="G53" s="49">
        <f t="shared" si="1"/>
        <v>18.09389202429028</v>
      </c>
      <c r="H53" s="60" t="s">
        <v>54</v>
      </c>
      <c r="I53" s="9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58">
        <v>42405</v>
      </c>
      <c r="C54" s="73" t="s">
        <v>49</v>
      </c>
      <c r="D54" s="54" t="s">
        <v>50</v>
      </c>
      <c r="E54" s="55" t="s">
        <v>6</v>
      </c>
      <c r="F54" s="56">
        <v>1300</v>
      </c>
      <c r="G54" s="49">
        <f t="shared" si="1"/>
        <v>2.21653203716299</v>
      </c>
      <c r="H54" s="60" t="s">
        <v>51</v>
      </c>
      <c r="I54" s="9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58">
        <v>42406</v>
      </c>
      <c r="C55" s="73" t="s">
        <v>49</v>
      </c>
      <c r="D55" s="54" t="s">
        <v>50</v>
      </c>
      <c r="E55" s="55" t="s">
        <v>6</v>
      </c>
      <c r="F55" s="56">
        <v>800</v>
      </c>
      <c r="G55" s="49">
        <f t="shared" si="1"/>
        <v>1.3640197151772244</v>
      </c>
      <c r="H55" s="60" t="s">
        <v>51</v>
      </c>
      <c r="I55" s="9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58">
        <v>42407</v>
      </c>
      <c r="C56" s="73" t="s">
        <v>49</v>
      </c>
      <c r="D56" s="54" t="s">
        <v>50</v>
      </c>
      <c r="E56" s="55" t="s">
        <v>6</v>
      </c>
      <c r="F56" s="56">
        <v>800</v>
      </c>
      <c r="G56" s="49">
        <f t="shared" si="1"/>
        <v>1.3640197151772244</v>
      </c>
      <c r="H56" s="60" t="s">
        <v>51</v>
      </c>
      <c r="I56" s="9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58">
        <v>42409</v>
      </c>
      <c r="C57" s="73" t="s">
        <v>49</v>
      </c>
      <c r="D57" s="54" t="s">
        <v>50</v>
      </c>
      <c r="E57" s="55" t="s">
        <v>6</v>
      </c>
      <c r="F57" s="56">
        <v>800</v>
      </c>
      <c r="G57" s="49">
        <f t="shared" si="1"/>
        <v>1.3640197151772244</v>
      </c>
      <c r="H57" s="60" t="s">
        <v>51</v>
      </c>
      <c r="I57" s="9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58">
        <v>42410</v>
      </c>
      <c r="C58" s="73" t="s">
        <v>49</v>
      </c>
      <c r="D58" s="54" t="s">
        <v>50</v>
      </c>
      <c r="E58" s="55" t="s">
        <v>6</v>
      </c>
      <c r="F58" s="56">
        <v>800</v>
      </c>
      <c r="G58" s="49">
        <f t="shared" si="1"/>
        <v>1.3640197151772244</v>
      </c>
      <c r="H58" s="60" t="s">
        <v>51</v>
      </c>
      <c r="I58" s="9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58">
        <v>42411</v>
      </c>
      <c r="C59" s="73" t="s">
        <v>49</v>
      </c>
      <c r="D59" s="54" t="s">
        <v>50</v>
      </c>
      <c r="E59" s="55" t="s">
        <v>6</v>
      </c>
      <c r="F59" s="56">
        <v>1400</v>
      </c>
      <c r="G59" s="49">
        <f t="shared" si="1"/>
        <v>2.3870345015601431</v>
      </c>
      <c r="H59" s="60" t="s">
        <v>51</v>
      </c>
      <c r="I59" s="9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58">
        <v>42412</v>
      </c>
      <c r="C60" s="73" t="s">
        <v>49</v>
      </c>
      <c r="D60" s="54" t="s">
        <v>50</v>
      </c>
      <c r="E60" s="55" t="s">
        <v>6</v>
      </c>
      <c r="F60" s="56">
        <v>800</v>
      </c>
      <c r="G60" s="49">
        <f t="shared" si="1"/>
        <v>1.3640197151772244</v>
      </c>
      <c r="H60" s="60" t="s">
        <v>51</v>
      </c>
      <c r="I60" s="9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58">
        <v>42413</v>
      </c>
      <c r="C61" s="73" t="s">
        <v>49</v>
      </c>
      <c r="D61" s="54" t="s">
        <v>50</v>
      </c>
      <c r="E61" s="55" t="s">
        <v>6</v>
      </c>
      <c r="F61" s="56">
        <v>1300</v>
      </c>
      <c r="G61" s="49">
        <f t="shared" si="1"/>
        <v>2.21653203716299</v>
      </c>
      <c r="H61" s="60" t="s">
        <v>51</v>
      </c>
      <c r="I61" s="9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58">
        <v>42414</v>
      </c>
      <c r="C62" s="73" t="s">
        <v>49</v>
      </c>
      <c r="D62" s="54" t="s">
        <v>50</v>
      </c>
      <c r="E62" s="55" t="s">
        <v>6</v>
      </c>
      <c r="F62" s="56">
        <v>800</v>
      </c>
      <c r="G62" s="49">
        <f t="shared" si="1"/>
        <v>1.3640197151772244</v>
      </c>
      <c r="H62" s="60" t="s">
        <v>51</v>
      </c>
      <c r="I62" s="9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58">
        <v>42416</v>
      </c>
      <c r="C63" s="73" t="s">
        <v>49</v>
      </c>
      <c r="D63" s="54" t="s">
        <v>50</v>
      </c>
      <c r="E63" s="55" t="s">
        <v>6</v>
      </c>
      <c r="F63" s="56">
        <v>800</v>
      </c>
      <c r="G63" s="49">
        <f t="shared" si="1"/>
        <v>1.3640197151772244</v>
      </c>
      <c r="H63" s="60" t="s">
        <v>51</v>
      </c>
      <c r="I63" s="9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58">
        <v>42417</v>
      </c>
      <c r="C64" s="73" t="s">
        <v>49</v>
      </c>
      <c r="D64" s="54" t="s">
        <v>50</v>
      </c>
      <c r="E64" s="55" t="s">
        <v>6</v>
      </c>
      <c r="F64" s="56">
        <v>800</v>
      </c>
      <c r="G64" s="49">
        <f t="shared" si="1"/>
        <v>1.3640197151772244</v>
      </c>
      <c r="H64" s="60" t="s">
        <v>51</v>
      </c>
      <c r="I64" s="9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58">
        <v>42418</v>
      </c>
      <c r="C65" s="73" t="s">
        <v>49</v>
      </c>
      <c r="D65" s="54" t="s">
        <v>50</v>
      </c>
      <c r="E65" s="55" t="s">
        <v>6</v>
      </c>
      <c r="F65" s="56">
        <v>1600</v>
      </c>
      <c r="G65" s="49">
        <f t="shared" si="1"/>
        <v>2.7280394303544488</v>
      </c>
      <c r="H65" s="60" t="s">
        <v>51</v>
      </c>
      <c r="I65" s="9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58">
        <v>42419</v>
      </c>
      <c r="C66" s="73" t="s">
        <v>71</v>
      </c>
      <c r="D66" s="54" t="s">
        <v>64</v>
      </c>
      <c r="E66" s="55" t="s">
        <v>6</v>
      </c>
      <c r="F66" s="57">
        <v>500</v>
      </c>
      <c r="G66" s="49">
        <f t="shared" si="1"/>
        <v>0.85251232198576532</v>
      </c>
      <c r="H66" s="60" t="s">
        <v>56</v>
      </c>
      <c r="I66" s="9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58">
        <v>42419</v>
      </c>
      <c r="C67" s="73" t="s">
        <v>87</v>
      </c>
      <c r="D67" s="54" t="s">
        <v>63</v>
      </c>
      <c r="E67" s="55" t="s">
        <v>7</v>
      </c>
      <c r="F67" s="57">
        <v>196262</v>
      </c>
      <c r="G67" s="49">
        <f t="shared" ref="G67:G98" si="2">F67/L67</f>
        <v>334.63154667514056</v>
      </c>
      <c r="H67" s="60" t="s">
        <v>57</v>
      </c>
      <c r="I67" s="9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58">
        <v>42419</v>
      </c>
      <c r="C68" s="73" t="s">
        <v>86</v>
      </c>
      <c r="D68" s="54" t="s">
        <v>63</v>
      </c>
      <c r="E68" s="55" t="s">
        <v>7</v>
      </c>
      <c r="F68" s="57">
        <v>10909</v>
      </c>
      <c r="G68" s="49">
        <f t="shared" si="2"/>
        <v>18.600113841085427</v>
      </c>
      <c r="H68" s="60" t="s">
        <v>58</v>
      </c>
      <c r="I68" s="9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58">
        <v>42419</v>
      </c>
      <c r="C69" s="73" t="s">
        <v>86</v>
      </c>
      <c r="D69" s="54" t="s">
        <v>63</v>
      </c>
      <c r="E69" s="55" t="s">
        <v>7</v>
      </c>
      <c r="F69" s="57">
        <v>10909</v>
      </c>
      <c r="G69" s="49">
        <f t="shared" si="2"/>
        <v>18.600113841085427</v>
      </c>
      <c r="H69" s="60" t="s">
        <v>68</v>
      </c>
      <c r="I69" s="9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58">
        <v>42419</v>
      </c>
      <c r="C70" s="73" t="s">
        <v>86</v>
      </c>
      <c r="D70" s="54" t="s">
        <v>63</v>
      </c>
      <c r="E70" s="55" t="s">
        <v>7</v>
      </c>
      <c r="F70" s="57">
        <v>10909</v>
      </c>
      <c r="G70" s="49">
        <f t="shared" si="2"/>
        <v>18.600113841085427</v>
      </c>
      <c r="H70" s="60" t="s">
        <v>69</v>
      </c>
      <c r="I70" s="9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58">
        <v>42419</v>
      </c>
      <c r="C71" s="73" t="s">
        <v>88</v>
      </c>
      <c r="D71" s="54" t="s">
        <v>63</v>
      </c>
      <c r="E71" s="55" t="s">
        <v>7</v>
      </c>
      <c r="F71" s="57">
        <v>7887</v>
      </c>
      <c r="G71" s="49">
        <f t="shared" si="2"/>
        <v>13.447529367003462</v>
      </c>
      <c r="H71" s="60" t="s">
        <v>70</v>
      </c>
      <c r="I71" s="9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58">
        <v>42419</v>
      </c>
      <c r="C72" s="73" t="s">
        <v>49</v>
      </c>
      <c r="D72" s="54" t="s">
        <v>50</v>
      </c>
      <c r="E72" s="55" t="s">
        <v>6</v>
      </c>
      <c r="F72" s="57">
        <v>1300</v>
      </c>
      <c r="G72" s="49">
        <f t="shared" si="2"/>
        <v>2.21653203716299</v>
      </c>
      <c r="H72" s="60" t="s">
        <v>51</v>
      </c>
      <c r="I72" s="9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58">
        <v>42420</v>
      </c>
      <c r="C73" s="73" t="s">
        <v>89</v>
      </c>
      <c r="D73" s="54" t="s">
        <v>90</v>
      </c>
      <c r="E73" s="55" t="s">
        <v>6</v>
      </c>
      <c r="F73" s="57">
        <v>3000</v>
      </c>
      <c r="G73" s="49">
        <f t="shared" si="2"/>
        <v>5.1150739319145915</v>
      </c>
      <c r="H73" s="60" t="s">
        <v>51</v>
      </c>
      <c r="I73" s="9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8">
        <v>42420</v>
      </c>
      <c r="C74" s="73" t="s">
        <v>49</v>
      </c>
      <c r="D74" s="54" t="s">
        <v>90</v>
      </c>
      <c r="E74" s="55" t="s">
        <v>6</v>
      </c>
      <c r="F74" s="57">
        <v>2000</v>
      </c>
      <c r="G74" s="49">
        <f t="shared" si="2"/>
        <v>3.4100492879430613</v>
      </c>
      <c r="H74" s="60" t="s">
        <v>51</v>
      </c>
      <c r="I74" s="91" t="s">
        <v>44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8">
        <v>42420</v>
      </c>
      <c r="C75" s="73" t="s">
        <v>91</v>
      </c>
      <c r="D75" s="54" t="s">
        <v>90</v>
      </c>
      <c r="E75" s="55" t="s">
        <v>6</v>
      </c>
      <c r="F75" s="57">
        <v>10000</v>
      </c>
      <c r="G75" s="49">
        <f t="shared" si="2"/>
        <v>17.050246439715306</v>
      </c>
      <c r="H75" s="60" t="s">
        <v>104</v>
      </c>
      <c r="I75" s="91" t="s">
        <v>44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8">
        <v>42421</v>
      </c>
      <c r="C76" s="73" t="s">
        <v>91</v>
      </c>
      <c r="D76" s="54" t="s">
        <v>90</v>
      </c>
      <c r="E76" s="55" t="s">
        <v>6</v>
      </c>
      <c r="F76" s="57">
        <v>10000</v>
      </c>
      <c r="G76" s="49">
        <f t="shared" si="2"/>
        <v>17.050246439715306</v>
      </c>
      <c r="H76" s="60" t="s">
        <v>104</v>
      </c>
      <c r="I76" s="91" t="s">
        <v>44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8">
        <v>42421</v>
      </c>
      <c r="C77" s="73" t="s">
        <v>89</v>
      </c>
      <c r="D77" s="54" t="s">
        <v>90</v>
      </c>
      <c r="E77" s="55" t="s">
        <v>6</v>
      </c>
      <c r="F77" s="57">
        <v>3000</v>
      </c>
      <c r="G77" s="49">
        <f t="shared" si="2"/>
        <v>5.1150739319145915</v>
      </c>
      <c r="H77" s="60" t="s">
        <v>51</v>
      </c>
      <c r="I77" s="91" t="s">
        <v>44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8">
        <v>42421</v>
      </c>
      <c r="C78" s="73" t="s">
        <v>49</v>
      </c>
      <c r="D78" s="54" t="s">
        <v>90</v>
      </c>
      <c r="E78" s="55" t="s">
        <v>6</v>
      </c>
      <c r="F78" s="57">
        <v>2000</v>
      </c>
      <c r="G78" s="49">
        <f t="shared" si="2"/>
        <v>3.4100492879430613</v>
      </c>
      <c r="H78" s="60" t="s">
        <v>51</v>
      </c>
      <c r="I78" s="91" t="s">
        <v>44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8">
        <v>42422</v>
      </c>
      <c r="C79" s="73" t="s">
        <v>89</v>
      </c>
      <c r="D79" s="54" t="s">
        <v>90</v>
      </c>
      <c r="E79" s="55" t="s">
        <v>6</v>
      </c>
      <c r="F79" s="57">
        <v>3000</v>
      </c>
      <c r="G79" s="49">
        <f t="shared" si="2"/>
        <v>5.1150739319145915</v>
      </c>
      <c r="H79" s="60" t="s">
        <v>51</v>
      </c>
      <c r="I79" s="91" t="s">
        <v>44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8">
        <v>42422</v>
      </c>
      <c r="C80" s="73" t="s">
        <v>49</v>
      </c>
      <c r="D80" s="54" t="s">
        <v>90</v>
      </c>
      <c r="E80" s="55" t="s">
        <v>6</v>
      </c>
      <c r="F80" s="57">
        <v>2000</v>
      </c>
      <c r="G80" s="49">
        <f t="shared" si="2"/>
        <v>3.4100492879430613</v>
      </c>
      <c r="H80" s="60" t="s">
        <v>51</v>
      </c>
      <c r="I80" s="91" t="s">
        <v>44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8">
        <v>42423</v>
      </c>
      <c r="C81" s="73" t="s">
        <v>49</v>
      </c>
      <c r="D81" s="54" t="s">
        <v>50</v>
      </c>
      <c r="E81" s="55" t="s">
        <v>6</v>
      </c>
      <c r="F81" s="57">
        <v>1600</v>
      </c>
      <c r="G81" s="49">
        <f t="shared" si="2"/>
        <v>2.7280394303544488</v>
      </c>
      <c r="H81" s="60" t="s">
        <v>51</v>
      </c>
      <c r="I81" s="91" t="s">
        <v>44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8">
        <v>42424</v>
      </c>
      <c r="C82" s="73" t="s">
        <v>92</v>
      </c>
      <c r="D82" s="54" t="s">
        <v>93</v>
      </c>
      <c r="E82" s="55" t="s">
        <v>6</v>
      </c>
      <c r="F82" s="57">
        <v>6000</v>
      </c>
      <c r="G82" s="49">
        <f t="shared" si="2"/>
        <v>10.230147863829183</v>
      </c>
      <c r="H82" s="62" t="s">
        <v>105</v>
      </c>
      <c r="I82" s="91" t="s">
        <v>44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8">
        <v>42424</v>
      </c>
      <c r="C83" s="73" t="s">
        <v>49</v>
      </c>
      <c r="D83" s="54" t="s">
        <v>50</v>
      </c>
      <c r="E83" s="55" t="s">
        <v>6</v>
      </c>
      <c r="F83" s="57">
        <v>800</v>
      </c>
      <c r="G83" s="49">
        <f t="shared" si="2"/>
        <v>1.3640197151772244</v>
      </c>
      <c r="H83" s="60" t="s">
        <v>51</v>
      </c>
      <c r="I83" s="91" t="s">
        <v>44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8">
        <v>42425</v>
      </c>
      <c r="C84" s="73" t="s">
        <v>49</v>
      </c>
      <c r="D84" s="54" t="s">
        <v>50</v>
      </c>
      <c r="E84" s="55" t="s">
        <v>6</v>
      </c>
      <c r="F84" s="57">
        <v>800</v>
      </c>
      <c r="G84" s="49">
        <f t="shared" si="2"/>
        <v>1.3640197151772244</v>
      </c>
      <c r="H84" s="60" t="s">
        <v>51</v>
      </c>
      <c r="I84" s="91" t="s">
        <v>44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8">
        <v>42426</v>
      </c>
      <c r="C85" s="73" t="s">
        <v>55</v>
      </c>
      <c r="D85" s="54" t="s">
        <v>63</v>
      </c>
      <c r="E85" s="55" t="s">
        <v>7</v>
      </c>
      <c r="F85" s="57">
        <v>1500</v>
      </c>
      <c r="G85" s="49">
        <f t="shared" si="2"/>
        <v>2.5575369659572957</v>
      </c>
      <c r="H85" s="60" t="s">
        <v>106</v>
      </c>
      <c r="I85" s="91" t="s">
        <v>44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8">
        <v>42426</v>
      </c>
      <c r="C86" s="73" t="s">
        <v>94</v>
      </c>
      <c r="D86" s="54" t="s">
        <v>63</v>
      </c>
      <c r="E86" s="55" t="s">
        <v>7</v>
      </c>
      <c r="F86" s="57">
        <v>5400</v>
      </c>
      <c r="G86" s="49">
        <f t="shared" si="2"/>
        <v>9.2071330774462652</v>
      </c>
      <c r="H86" s="60" t="s">
        <v>106</v>
      </c>
      <c r="I86" s="91" t="s">
        <v>44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42</v>
      </c>
      <c r="B87" s="58">
        <v>42426</v>
      </c>
      <c r="C87" s="73" t="s">
        <v>95</v>
      </c>
      <c r="D87" s="54" t="s">
        <v>63</v>
      </c>
      <c r="E87" s="55" t="s">
        <v>7</v>
      </c>
      <c r="F87" s="57">
        <v>1200</v>
      </c>
      <c r="G87" s="49">
        <f t="shared" si="2"/>
        <v>2.0460295727658369</v>
      </c>
      <c r="H87" s="60" t="s">
        <v>106</v>
      </c>
      <c r="I87" s="91" t="s">
        <v>44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42</v>
      </c>
      <c r="B88" s="58">
        <v>42426</v>
      </c>
      <c r="C88" s="73" t="s">
        <v>96</v>
      </c>
      <c r="D88" s="54" t="s">
        <v>63</v>
      </c>
      <c r="E88" s="55" t="s">
        <v>7</v>
      </c>
      <c r="F88" s="57">
        <v>2000</v>
      </c>
      <c r="G88" s="49">
        <f t="shared" si="2"/>
        <v>3.4100492879430613</v>
      </c>
      <c r="H88" s="60" t="s">
        <v>106</v>
      </c>
      <c r="I88" s="91" t="s">
        <v>44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42</v>
      </c>
      <c r="B89" s="58">
        <v>42426</v>
      </c>
      <c r="C89" s="73" t="s">
        <v>97</v>
      </c>
      <c r="D89" s="54" t="s">
        <v>63</v>
      </c>
      <c r="E89" s="55" t="s">
        <v>7</v>
      </c>
      <c r="F89" s="57">
        <v>2400</v>
      </c>
      <c r="G89" s="49">
        <f t="shared" si="2"/>
        <v>4.0920591455316737</v>
      </c>
      <c r="H89" s="60" t="s">
        <v>106</v>
      </c>
      <c r="I89" s="91" t="s">
        <v>44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42</v>
      </c>
      <c r="B90" s="58">
        <v>42426</v>
      </c>
      <c r="C90" s="73" t="s">
        <v>98</v>
      </c>
      <c r="D90" s="54" t="s">
        <v>63</v>
      </c>
      <c r="E90" s="55" t="s">
        <v>7</v>
      </c>
      <c r="F90" s="57">
        <v>500</v>
      </c>
      <c r="G90" s="49">
        <f t="shared" si="2"/>
        <v>0.85251232198576532</v>
      </c>
      <c r="H90" s="60" t="s">
        <v>106</v>
      </c>
      <c r="I90" s="91" t="s">
        <v>44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42</v>
      </c>
      <c r="B91" s="58">
        <v>42426</v>
      </c>
      <c r="C91" s="73" t="s">
        <v>99</v>
      </c>
      <c r="D91" s="54" t="s">
        <v>63</v>
      </c>
      <c r="E91" s="55" t="s">
        <v>7</v>
      </c>
      <c r="F91" s="57">
        <v>2500</v>
      </c>
      <c r="G91" s="49">
        <f t="shared" si="2"/>
        <v>4.2625616099288264</v>
      </c>
      <c r="H91" s="63" t="s">
        <v>107</v>
      </c>
      <c r="I91" s="91" t="s">
        <v>44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42</v>
      </c>
      <c r="B92" s="58">
        <v>42426</v>
      </c>
      <c r="C92" s="73" t="s">
        <v>100</v>
      </c>
      <c r="D92" s="54" t="s">
        <v>63</v>
      </c>
      <c r="E92" s="55" t="s">
        <v>7</v>
      </c>
      <c r="F92" s="57">
        <v>2000</v>
      </c>
      <c r="G92" s="49">
        <f t="shared" si="2"/>
        <v>3.4100492879430613</v>
      </c>
      <c r="H92" s="63" t="s">
        <v>107</v>
      </c>
      <c r="I92" s="91" t="s">
        <v>44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42</v>
      </c>
      <c r="B93" s="58">
        <v>42426</v>
      </c>
      <c r="C93" s="73" t="s">
        <v>101</v>
      </c>
      <c r="D93" s="54" t="s">
        <v>63</v>
      </c>
      <c r="E93" s="55" t="s">
        <v>7</v>
      </c>
      <c r="F93" s="57">
        <v>1000</v>
      </c>
      <c r="G93" s="49">
        <f t="shared" si="2"/>
        <v>1.7050246439715306</v>
      </c>
      <c r="H93" s="63" t="s">
        <v>107</v>
      </c>
      <c r="I93" s="91" t="s">
        <v>44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42</v>
      </c>
      <c r="B94" s="58">
        <v>42426</v>
      </c>
      <c r="C94" s="73" t="s">
        <v>102</v>
      </c>
      <c r="D94" s="54" t="s">
        <v>63</v>
      </c>
      <c r="E94" s="55" t="s">
        <v>7</v>
      </c>
      <c r="F94" s="57">
        <v>300</v>
      </c>
      <c r="G94" s="49">
        <f t="shared" si="2"/>
        <v>0.51150739319145921</v>
      </c>
      <c r="H94" s="63" t="s">
        <v>107</v>
      </c>
      <c r="I94" s="91" t="s">
        <v>44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42</v>
      </c>
      <c r="B95" s="58">
        <v>42426</v>
      </c>
      <c r="C95" s="73" t="s">
        <v>41</v>
      </c>
      <c r="D95" s="54" t="s">
        <v>8</v>
      </c>
      <c r="E95" s="55" t="s">
        <v>6</v>
      </c>
      <c r="F95" s="57">
        <v>300000</v>
      </c>
      <c r="G95" s="49">
        <f t="shared" si="2"/>
        <v>511.50739319145919</v>
      </c>
      <c r="H95" s="63" t="s">
        <v>51</v>
      </c>
      <c r="I95" s="91" t="s">
        <v>44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42</v>
      </c>
      <c r="B96" s="58">
        <v>42426</v>
      </c>
      <c r="C96" s="73" t="s">
        <v>103</v>
      </c>
      <c r="D96" s="54" t="s">
        <v>47</v>
      </c>
      <c r="E96" s="55" t="s">
        <v>6</v>
      </c>
      <c r="F96" s="57">
        <v>10000</v>
      </c>
      <c r="G96" s="49">
        <f t="shared" si="2"/>
        <v>17.050246439715306</v>
      </c>
      <c r="H96" s="63" t="s">
        <v>108</v>
      </c>
      <c r="I96" s="91" t="s">
        <v>44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42</v>
      </c>
      <c r="B97" s="58">
        <v>42426</v>
      </c>
      <c r="C97" s="73" t="s">
        <v>49</v>
      </c>
      <c r="D97" s="54" t="s">
        <v>50</v>
      </c>
      <c r="E97" s="55" t="s">
        <v>6</v>
      </c>
      <c r="F97" s="57">
        <v>1500</v>
      </c>
      <c r="G97" s="49">
        <f t="shared" si="2"/>
        <v>2.5575369659572957</v>
      </c>
      <c r="H97" s="63" t="s">
        <v>51</v>
      </c>
      <c r="I97" s="91" t="s">
        <v>44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42</v>
      </c>
      <c r="B98" s="58">
        <v>42427</v>
      </c>
      <c r="C98" s="73" t="s">
        <v>49</v>
      </c>
      <c r="D98" s="54" t="s">
        <v>50</v>
      </c>
      <c r="E98" s="55" t="s">
        <v>6</v>
      </c>
      <c r="F98" s="57">
        <v>800</v>
      </c>
      <c r="G98" s="49">
        <f t="shared" si="2"/>
        <v>1.3640197151772244</v>
      </c>
      <c r="H98" s="63" t="s">
        <v>51</v>
      </c>
      <c r="I98" s="91" t="s">
        <v>44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42</v>
      </c>
      <c r="B99" s="58">
        <v>42428</v>
      </c>
      <c r="C99" s="73" t="s">
        <v>49</v>
      </c>
      <c r="D99" s="54" t="s">
        <v>50</v>
      </c>
      <c r="E99" s="55" t="s">
        <v>6</v>
      </c>
      <c r="F99" s="57">
        <v>800</v>
      </c>
      <c r="G99" s="49">
        <f t="shared" ref="G99" si="3">F99/L99</f>
        <v>1.3640197151772244</v>
      </c>
      <c r="H99" s="63" t="s">
        <v>51</v>
      </c>
      <c r="I99" s="91" t="s">
        <v>44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109</v>
      </c>
      <c r="B100" s="93">
        <v>42439</v>
      </c>
      <c r="C100" s="73" t="s">
        <v>9</v>
      </c>
      <c r="D100" s="54" t="s">
        <v>25</v>
      </c>
      <c r="E100" s="55" t="s">
        <v>43</v>
      </c>
      <c r="F100" s="56">
        <v>2500</v>
      </c>
      <c r="G100" s="49">
        <f t="shared" ref="G100:G132" si="4">F100/L100</f>
        <v>4.2625616099288264</v>
      </c>
      <c r="H100" s="60" t="s">
        <v>32</v>
      </c>
      <c r="I100" s="91" t="s">
        <v>44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109</v>
      </c>
      <c r="B101" s="93">
        <v>42439</v>
      </c>
      <c r="C101" s="73" t="s">
        <v>9</v>
      </c>
      <c r="D101" s="54" t="s">
        <v>25</v>
      </c>
      <c r="E101" s="55" t="s">
        <v>43</v>
      </c>
      <c r="F101" s="56">
        <v>2500</v>
      </c>
      <c r="G101" s="49">
        <f t="shared" si="4"/>
        <v>4.2625616099288264</v>
      </c>
      <c r="H101" s="60" t="s">
        <v>33</v>
      </c>
      <c r="I101" s="91" t="s">
        <v>44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109</v>
      </c>
      <c r="B102" s="93">
        <v>42439</v>
      </c>
      <c r="C102" s="73" t="s">
        <v>9</v>
      </c>
      <c r="D102" s="54" t="s">
        <v>25</v>
      </c>
      <c r="E102" s="55" t="s">
        <v>6</v>
      </c>
      <c r="F102" s="56">
        <v>5000</v>
      </c>
      <c r="G102" s="49">
        <f t="shared" si="4"/>
        <v>8.5251232198576528</v>
      </c>
      <c r="H102" s="60" t="s">
        <v>34</v>
      </c>
      <c r="I102" s="9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109</v>
      </c>
      <c r="B103" s="93">
        <v>42444</v>
      </c>
      <c r="C103" s="73" t="s">
        <v>9</v>
      </c>
      <c r="D103" s="54" t="s">
        <v>25</v>
      </c>
      <c r="E103" s="55" t="s">
        <v>6</v>
      </c>
      <c r="F103" s="59">
        <v>5000</v>
      </c>
      <c r="G103" s="49">
        <f t="shared" si="4"/>
        <v>8.5251232198576528</v>
      </c>
      <c r="H103" s="60" t="s">
        <v>35</v>
      </c>
      <c r="I103" s="9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109</v>
      </c>
      <c r="B104" s="93">
        <v>42444</v>
      </c>
      <c r="C104" s="73" t="s">
        <v>9</v>
      </c>
      <c r="D104" s="54" t="s">
        <v>25</v>
      </c>
      <c r="E104" s="55" t="s">
        <v>43</v>
      </c>
      <c r="F104" s="56">
        <v>5000</v>
      </c>
      <c r="G104" s="49">
        <f t="shared" si="4"/>
        <v>8.5251232198576528</v>
      </c>
      <c r="H104" s="60" t="s">
        <v>48</v>
      </c>
      <c r="I104" s="9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109</v>
      </c>
      <c r="B105" s="93">
        <v>42451</v>
      </c>
      <c r="C105" s="73" t="s">
        <v>9</v>
      </c>
      <c r="D105" s="54" t="s">
        <v>25</v>
      </c>
      <c r="E105" s="55" t="s">
        <v>43</v>
      </c>
      <c r="F105" s="56">
        <v>5000</v>
      </c>
      <c r="G105" s="49">
        <f t="shared" si="4"/>
        <v>8.5251232198576528</v>
      </c>
      <c r="H105" s="60" t="s">
        <v>36</v>
      </c>
      <c r="I105" s="9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109</v>
      </c>
      <c r="B106" s="93">
        <v>42451</v>
      </c>
      <c r="C106" s="73" t="s">
        <v>9</v>
      </c>
      <c r="D106" s="54" t="s">
        <v>25</v>
      </c>
      <c r="E106" s="55" t="s">
        <v>43</v>
      </c>
      <c r="F106" s="56">
        <v>2500</v>
      </c>
      <c r="G106" s="49">
        <f t="shared" si="4"/>
        <v>4.2625616099288264</v>
      </c>
      <c r="H106" s="60" t="s">
        <v>37</v>
      </c>
      <c r="I106" s="9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109</v>
      </c>
      <c r="B107" s="93">
        <v>42451</v>
      </c>
      <c r="C107" s="73" t="s">
        <v>9</v>
      </c>
      <c r="D107" s="54" t="s">
        <v>25</v>
      </c>
      <c r="E107" s="55" t="s">
        <v>6</v>
      </c>
      <c r="F107" s="57">
        <v>5000</v>
      </c>
      <c r="G107" s="49">
        <f t="shared" si="4"/>
        <v>8.5251232198576528</v>
      </c>
      <c r="H107" s="60" t="s">
        <v>38</v>
      </c>
      <c r="I107" s="9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109</v>
      </c>
      <c r="B108" s="93">
        <v>42453</v>
      </c>
      <c r="C108" s="73" t="s">
        <v>9</v>
      </c>
      <c r="D108" s="54" t="s">
        <v>25</v>
      </c>
      <c r="E108" s="55" t="s">
        <v>43</v>
      </c>
      <c r="F108" s="56">
        <v>2500</v>
      </c>
      <c r="G108" s="49">
        <f t="shared" si="4"/>
        <v>4.2625616099288264</v>
      </c>
      <c r="H108" s="60" t="s">
        <v>39</v>
      </c>
      <c r="I108" s="9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109</v>
      </c>
      <c r="B109" s="93">
        <v>42455</v>
      </c>
      <c r="C109" s="73" t="s">
        <v>9</v>
      </c>
      <c r="D109" s="54" t="s">
        <v>25</v>
      </c>
      <c r="E109" s="55" t="s">
        <v>43</v>
      </c>
      <c r="F109" s="56">
        <v>5000</v>
      </c>
      <c r="G109" s="49">
        <f t="shared" si="4"/>
        <v>8.5251232198576528</v>
      </c>
      <c r="H109" s="60" t="s">
        <v>40</v>
      </c>
      <c r="I109" s="9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109</v>
      </c>
      <c r="B110" s="93">
        <v>42458</v>
      </c>
      <c r="C110" s="73" t="s">
        <v>9</v>
      </c>
      <c r="D110" s="54" t="s">
        <v>25</v>
      </c>
      <c r="E110" s="55" t="s">
        <v>43</v>
      </c>
      <c r="F110" s="56">
        <v>5000</v>
      </c>
      <c r="G110" s="49">
        <f t="shared" si="4"/>
        <v>8.5251232198576528</v>
      </c>
      <c r="H110" s="60" t="s">
        <v>65</v>
      </c>
      <c r="I110" s="9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109</v>
      </c>
      <c r="B111" s="93">
        <v>42458</v>
      </c>
      <c r="C111" s="73" t="s">
        <v>9</v>
      </c>
      <c r="D111" s="54" t="s">
        <v>25</v>
      </c>
      <c r="E111" s="55" t="s">
        <v>43</v>
      </c>
      <c r="F111" s="56">
        <v>2500</v>
      </c>
      <c r="G111" s="49">
        <f t="shared" si="4"/>
        <v>4.2625616099288264</v>
      </c>
      <c r="H111" s="60" t="s">
        <v>66</v>
      </c>
      <c r="I111" s="9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109</v>
      </c>
      <c r="B112" s="93">
        <v>42458</v>
      </c>
      <c r="C112" s="73" t="s">
        <v>9</v>
      </c>
      <c r="D112" s="54" t="s">
        <v>25</v>
      </c>
      <c r="E112" s="55" t="s">
        <v>6</v>
      </c>
      <c r="F112" s="56">
        <v>5000</v>
      </c>
      <c r="G112" s="49">
        <f t="shared" si="4"/>
        <v>8.5251232198576528</v>
      </c>
      <c r="H112" s="60" t="s">
        <v>67</v>
      </c>
      <c r="I112" s="9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109</v>
      </c>
      <c r="B113" s="93">
        <v>42430</v>
      </c>
      <c r="C113" s="73" t="s">
        <v>110</v>
      </c>
      <c r="D113" s="54" t="s">
        <v>63</v>
      </c>
      <c r="E113" s="55" t="s">
        <v>7</v>
      </c>
      <c r="F113" s="56">
        <v>2500</v>
      </c>
      <c r="G113" s="49">
        <f t="shared" si="4"/>
        <v>4.2625616099288264</v>
      </c>
      <c r="H113" s="60" t="s">
        <v>52</v>
      </c>
      <c r="I113" s="9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109</v>
      </c>
      <c r="B114" s="93">
        <v>42430</v>
      </c>
      <c r="C114" s="73" t="s">
        <v>49</v>
      </c>
      <c r="D114" s="54" t="s">
        <v>50</v>
      </c>
      <c r="E114" s="55" t="s">
        <v>6</v>
      </c>
      <c r="F114" s="56">
        <v>1400</v>
      </c>
      <c r="G114" s="49">
        <f t="shared" si="4"/>
        <v>2.3870345015601431</v>
      </c>
      <c r="H114" s="60" t="s">
        <v>51</v>
      </c>
      <c r="I114" s="9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109</v>
      </c>
      <c r="B115" s="93">
        <v>42431</v>
      </c>
      <c r="C115" s="73" t="s">
        <v>49</v>
      </c>
      <c r="D115" s="54" t="s">
        <v>50</v>
      </c>
      <c r="E115" s="55" t="s">
        <v>6</v>
      </c>
      <c r="F115" s="56">
        <v>800</v>
      </c>
      <c r="G115" s="49">
        <f t="shared" si="4"/>
        <v>1.3640197151772244</v>
      </c>
      <c r="H115" s="60" t="s">
        <v>51</v>
      </c>
      <c r="I115" s="9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109</v>
      </c>
      <c r="B116" s="93">
        <v>42432</v>
      </c>
      <c r="C116" s="73" t="s">
        <v>49</v>
      </c>
      <c r="D116" s="54" t="s">
        <v>50</v>
      </c>
      <c r="E116" s="55" t="s">
        <v>6</v>
      </c>
      <c r="F116" s="56">
        <v>800</v>
      </c>
      <c r="G116" s="49">
        <f t="shared" si="4"/>
        <v>1.3640197151772244</v>
      </c>
      <c r="H116" s="60" t="s">
        <v>51</v>
      </c>
      <c r="I116" s="9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109</v>
      </c>
      <c r="B117" s="93">
        <v>42433</v>
      </c>
      <c r="C117" s="73" t="s">
        <v>49</v>
      </c>
      <c r="D117" s="54" t="s">
        <v>50</v>
      </c>
      <c r="E117" s="55" t="s">
        <v>6</v>
      </c>
      <c r="F117" s="56">
        <v>1300</v>
      </c>
      <c r="G117" s="49">
        <f t="shared" si="4"/>
        <v>2.21653203716299</v>
      </c>
      <c r="H117" s="60" t="s">
        <v>51</v>
      </c>
      <c r="I117" s="9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109</v>
      </c>
      <c r="B118" s="93">
        <v>42434</v>
      </c>
      <c r="C118" s="73" t="s">
        <v>49</v>
      </c>
      <c r="D118" s="54" t="s">
        <v>50</v>
      </c>
      <c r="E118" s="55" t="s">
        <v>6</v>
      </c>
      <c r="F118" s="56">
        <v>1100</v>
      </c>
      <c r="G118" s="49">
        <f t="shared" si="4"/>
        <v>1.8755271083686837</v>
      </c>
      <c r="H118" s="60" t="s">
        <v>51</v>
      </c>
      <c r="I118" s="9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109</v>
      </c>
      <c r="B119" s="93">
        <v>42435</v>
      </c>
      <c r="C119" s="73" t="s">
        <v>49</v>
      </c>
      <c r="D119" s="54" t="s">
        <v>50</v>
      </c>
      <c r="E119" s="55" t="s">
        <v>6</v>
      </c>
      <c r="F119" s="56">
        <v>1700</v>
      </c>
      <c r="G119" s="49">
        <f t="shared" ref="G119" si="5">F119/L119</f>
        <v>2.898541894751602</v>
      </c>
      <c r="H119" s="60" t="s">
        <v>51</v>
      </c>
      <c r="I119" s="9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109</v>
      </c>
      <c r="B120" s="93">
        <v>42437</v>
      </c>
      <c r="C120" s="73" t="s">
        <v>49</v>
      </c>
      <c r="D120" s="54" t="s">
        <v>50</v>
      </c>
      <c r="E120" s="55" t="s">
        <v>6</v>
      </c>
      <c r="F120" s="56">
        <v>1550</v>
      </c>
      <c r="G120" s="49">
        <f t="shared" si="4"/>
        <v>2.6427881981558725</v>
      </c>
      <c r="H120" s="60" t="s">
        <v>51</v>
      </c>
      <c r="I120" s="9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109</v>
      </c>
      <c r="B121" s="93">
        <v>42437</v>
      </c>
      <c r="C121" s="73" t="s">
        <v>111</v>
      </c>
      <c r="D121" s="54" t="s">
        <v>112</v>
      </c>
      <c r="E121" s="55" t="s">
        <v>113</v>
      </c>
      <c r="F121" s="57">
        <v>5000</v>
      </c>
      <c r="G121" s="49">
        <f t="shared" si="4"/>
        <v>8.5251232198576528</v>
      </c>
      <c r="H121" s="60" t="s">
        <v>54</v>
      </c>
      <c r="I121" s="91" t="s">
        <v>120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109</v>
      </c>
      <c r="B122" s="93">
        <v>42437</v>
      </c>
      <c r="C122" s="73" t="s">
        <v>91</v>
      </c>
      <c r="D122" s="54" t="s">
        <v>112</v>
      </c>
      <c r="E122" s="55" t="s">
        <v>113</v>
      </c>
      <c r="F122" s="56">
        <v>10000</v>
      </c>
      <c r="G122" s="49">
        <f t="shared" si="4"/>
        <v>17.050246439715306</v>
      </c>
      <c r="H122" s="60" t="s">
        <v>54</v>
      </c>
      <c r="I122" s="91" t="s">
        <v>120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109</v>
      </c>
      <c r="B123" s="93">
        <v>42437</v>
      </c>
      <c r="C123" s="73" t="s">
        <v>89</v>
      </c>
      <c r="D123" s="54" t="s">
        <v>112</v>
      </c>
      <c r="E123" s="55" t="s">
        <v>113</v>
      </c>
      <c r="F123" s="56">
        <v>3000</v>
      </c>
      <c r="G123" s="49">
        <f t="shared" si="4"/>
        <v>5.1150739319145915</v>
      </c>
      <c r="H123" s="60" t="s">
        <v>54</v>
      </c>
      <c r="I123" s="91" t="s">
        <v>120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109</v>
      </c>
      <c r="B124" s="93">
        <v>42437</v>
      </c>
      <c r="C124" s="73" t="s">
        <v>49</v>
      </c>
      <c r="D124" s="54" t="s">
        <v>112</v>
      </c>
      <c r="E124" s="55" t="s">
        <v>113</v>
      </c>
      <c r="F124" s="56">
        <v>2000</v>
      </c>
      <c r="G124" s="49">
        <f t="shared" si="4"/>
        <v>3.4100492879430613</v>
      </c>
      <c r="H124" s="60" t="s">
        <v>54</v>
      </c>
      <c r="I124" s="91" t="s">
        <v>120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109</v>
      </c>
      <c r="B125" s="93">
        <v>42437</v>
      </c>
      <c r="C125" s="73" t="s">
        <v>114</v>
      </c>
      <c r="D125" s="54" t="s">
        <v>112</v>
      </c>
      <c r="E125" s="55" t="s">
        <v>113</v>
      </c>
      <c r="F125" s="56">
        <v>5000</v>
      </c>
      <c r="G125" s="49">
        <f t="shared" si="4"/>
        <v>8.5251232198576528</v>
      </c>
      <c r="H125" s="60" t="s">
        <v>54</v>
      </c>
      <c r="I125" s="91" t="s">
        <v>120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109</v>
      </c>
      <c r="B126" s="93">
        <v>42438</v>
      </c>
      <c r="C126" s="73" t="s">
        <v>89</v>
      </c>
      <c r="D126" s="54" t="s">
        <v>112</v>
      </c>
      <c r="E126" s="55" t="s">
        <v>113</v>
      </c>
      <c r="F126" s="56">
        <v>3000</v>
      </c>
      <c r="G126" s="49">
        <f t="shared" si="4"/>
        <v>5.1150739319145915</v>
      </c>
      <c r="H126" s="60" t="s">
        <v>54</v>
      </c>
      <c r="I126" s="91" t="s">
        <v>120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109</v>
      </c>
      <c r="B127" s="93">
        <v>42438</v>
      </c>
      <c r="C127" s="73" t="s">
        <v>49</v>
      </c>
      <c r="D127" s="54" t="s">
        <v>112</v>
      </c>
      <c r="E127" s="55" t="s">
        <v>113</v>
      </c>
      <c r="F127" s="56">
        <v>2000</v>
      </c>
      <c r="G127" s="49">
        <f t="shared" si="4"/>
        <v>3.4100492879430613</v>
      </c>
      <c r="H127" s="60" t="s">
        <v>54</v>
      </c>
      <c r="I127" s="91" t="s">
        <v>120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109</v>
      </c>
      <c r="B128" s="93">
        <v>42438</v>
      </c>
      <c r="C128" s="73" t="s">
        <v>49</v>
      </c>
      <c r="D128" s="54" t="s">
        <v>50</v>
      </c>
      <c r="E128" s="55" t="s">
        <v>6</v>
      </c>
      <c r="F128" s="56">
        <v>1200</v>
      </c>
      <c r="G128" s="49">
        <f t="shared" si="4"/>
        <v>2.0460295727658369</v>
      </c>
      <c r="H128" s="60" t="s">
        <v>51</v>
      </c>
      <c r="I128" s="9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109</v>
      </c>
      <c r="B129" s="93">
        <v>42439</v>
      </c>
      <c r="C129" s="73" t="s">
        <v>103</v>
      </c>
      <c r="D129" s="54" t="s">
        <v>47</v>
      </c>
      <c r="E129" s="55" t="s">
        <v>6</v>
      </c>
      <c r="F129" s="56">
        <v>10000</v>
      </c>
      <c r="G129" s="49">
        <f t="shared" si="4"/>
        <v>17.050246439715306</v>
      </c>
      <c r="H129" s="63" t="s">
        <v>56</v>
      </c>
      <c r="I129" s="9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109</v>
      </c>
      <c r="B130" s="93">
        <v>42439</v>
      </c>
      <c r="C130" s="73" t="s">
        <v>49</v>
      </c>
      <c r="D130" s="54" t="s">
        <v>50</v>
      </c>
      <c r="E130" s="55" t="s">
        <v>6</v>
      </c>
      <c r="F130" s="56">
        <v>800</v>
      </c>
      <c r="G130" s="49">
        <f t="shared" si="4"/>
        <v>1.3640197151772244</v>
      </c>
      <c r="H130" s="63" t="s">
        <v>51</v>
      </c>
      <c r="I130" s="9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109</v>
      </c>
      <c r="B131" s="93">
        <v>42440</v>
      </c>
      <c r="C131" s="73" t="s">
        <v>49</v>
      </c>
      <c r="D131" s="54" t="s">
        <v>50</v>
      </c>
      <c r="E131" s="55" t="s">
        <v>6</v>
      </c>
      <c r="F131" s="56">
        <v>800</v>
      </c>
      <c r="G131" s="49">
        <f t="shared" si="4"/>
        <v>1.3640197151772244</v>
      </c>
      <c r="H131" s="63" t="s">
        <v>51</v>
      </c>
      <c r="I131" s="9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109</v>
      </c>
      <c r="B132" s="93">
        <v>42441</v>
      </c>
      <c r="C132" s="73" t="s">
        <v>115</v>
      </c>
      <c r="D132" s="54" t="s">
        <v>116</v>
      </c>
      <c r="E132" s="55" t="s">
        <v>113</v>
      </c>
      <c r="F132" s="56">
        <v>60000</v>
      </c>
      <c r="G132" s="49">
        <f t="shared" si="4"/>
        <v>102.30147863829184</v>
      </c>
      <c r="H132" s="63" t="s">
        <v>57</v>
      </c>
      <c r="I132" s="9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109</v>
      </c>
      <c r="B133" s="93">
        <v>42441</v>
      </c>
      <c r="C133" s="73" t="s">
        <v>49</v>
      </c>
      <c r="D133" s="54" t="s">
        <v>50</v>
      </c>
      <c r="E133" s="55" t="s">
        <v>6</v>
      </c>
      <c r="F133" s="57">
        <v>1500</v>
      </c>
      <c r="G133" s="49">
        <f t="shared" ref="G133:G197" si="6">F133/L133</f>
        <v>2.5575369659572957</v>
      </c>
      <c r="H133" s="63" t="s">
        <v>51</v>
      </c>
      <c r="I133" s="9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109</v>
      </c>
      <c r="B134" s="93">
        <v>42442</v>
      </c>
      <c r="C134" s="73" t="s">
        <v>49</v>
      </c>
      <c r="D134" s="54" t="s">
        <v>50</v>
      </c>
      <c r="E134" s="55" t="s">
        <v>6</v>
      </c>
      <c r="F134" s="57">
        <v>800</v>
      </c>
      <c r="G134" s="49">
        <f t="shared" si="6"/>
        <v>1.3640197151772244</v>
      </c>
      <c r="H134" s="63" t="s">
        <v>51</v>
      </c>
      <c r="I134" s="91" t="s">
        <v>44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109</v>
      </c>
      <c r="B135" s="93">
        <v>42444</v>
      </c>
      <c r="C135" s="73" t="s">
        <v>49</v>
      </c>
      <c r="D135" s="54" t="s">
        <v>50</v>
      </c>
      <c r="E135" s="55" t="s">
        <v>6</v>
      </c>
      <c r="F135" s="57">
        <v>1000</v>
      </c>
      <c r="G135" s="49">
        <f t="shared" si="6"/>
        <v>1.7050246439715306</v>
      </c>
      <c r="H135" s="63" t="s">
        <v>51</v>
      </c>
      <c r="I135" s="91" t="s">
        <v>44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109</v>
      </c>
      <c r="B136" s="93">
        <v>42445</v>
      </c>
      <c r="C136" s="73" t="s">
        <v>49</v>
      </c>
      <c r="D136" s="54" t="s">
        <v>50</v>
      </c>
      <c r="E136" s="55" t="s">
        <v>6</v>
      </c>
      <c r="F136" s="57">
        <v>1300</v>
      </c>
      <c r="G136" s="49">
        <f t="shared" si="6"/>
        <v>2.21653203716299</v>
      </c>
      <c r="H136" s="63" t="s">
        <v>51</v>
      </c>
      <c r="I136" s="91" t="s">
        <v>44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109</v>
      </c>
      <c r="B137" s="93">
        <v>42446</v>
      </c>
      <c r="C137" s="73" t="s">
        <v>49</v>
      </c>
      <c r="D137" s="54" t="s">
        <v>50</v>
      </c>
      <c r="E137" s="55" t="s">
        <v>6</v>
      </c>
      <c r="F137" s="57">
        <v>800</v>
      </c>
      <c r="G137" s="49">
        <f t="shared" si="6"/>
        <v>1.3640197151772244</v>
      </c>
      <c r="H137" s="63" t="s">
        <v>51</v>
      </c>
      <c r="I137" s="91" t="s">
        <v>44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109</v>
      </c>
      <c r="B138" s="93">
        <v>42447</v>
      </c>
      <c r="C138" s="73" t="s">
        <v>49</v>
      </c>
      <c r="D138" s="54" t="s">
        <v>50</v>
      </c>
      <c r="E138" s="55" t="s">
        <v>6</v>
      </c>
      <c r="F138" s="57">
        <v>1200</v>
      </c>
      <c r="G138" s="49">
        <f t="shared" si="6"/>
        <v>2.0460295727658369</v>
      </c>
      <c r="H138" s="63" t="s">
        <v>51</v>
      </c>
      <c r="I138" s="91" t="s">
        <v>44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109</v>
      </c>
      <c r="B139" s="93">
        <v>42448</v>
      </c>
      <c r="C139" s="73" t="s">
        <v>49</v>
      </c>
      <c r="D139" s="54" t="s">
        <v>50</v>
      </c>
      <c r="E139" s="55" t="s">
        <v>6</v>
      </c>
      <c r="F139" s="57">
        <v>1000</v>
      </c>
      <c r="G139" s="49">
        <f t="shared" si="6"/>
        <v>1.7050246439715306</v>
      </c>
      <c r="H139" s="63" t="s">
        <v>51</v>
      </c>
      <c r="I139" s="91" t="s">
        <v>44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109</v>
      </c>
      <c r="B140" s="93">
        <v>42449</v>
      </c>
      <c r="C140" s="73" t="s">
        <v>49</v>
      </c>
      <c r="D140" s="54" t="s">
        <v>50</v>
      </c>
      <c r="E140" s="55" t="s">
        <v>6</v>
      </c>
      <c r="F140" s="57">
        <v>1000</v>
      </c>
      <c r="G140" s="49">
        <f t="shared" si="6"/>
        <v>1.7050246439715306</v>
      </c>
      <c r="H140" s="63" t="s">
        <v>51</v>
      </c>
      <c r="I140" s="91" t="s">
        <v>44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109</v>
      </c>
      <c r="B141" s="93">
        <v>42451</v>
      </c>
      <c r="C141" s="73" t="s">
        <v>41</v>
      </c>
      <c r="D141" s="54" t="s">
        <v>8</v>
      </c>
      <c r="E141" s="55" t="s">
        <v>6</v>
      </c>
      <c r="F141" s="57">
        <v>300000</v>
      </c>
      <c r="G141" s="49">
        <f t="shared" si="6"/>
        <v>511.50739319145919</v>
      </c>
      <c r="H141" s="63" t="s">
        <v>51</v>
      </c>
      <c r="I141" s="91" t="s">
        <v>44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109</v>
      </c>
      <c r="B142" s="93">
        <v>42451</v>
      </c>
      <c r="C142" s="73" t="s">
        <v>49</v>
      </c>
      <c r="D142" s="54" t="s">
        <v>50</v>
      </c>
      <c r="E142" s="55" t="s">
        <v>6</v>
      </c>
      <c r="F142" s="57">
        <v>1600</v>
      </c>
      <c r="G142" s="49">
        <f t="shared" si="6"/>
        <v>2.7280394303544488</v>
      </c>
      <c r="H142" s="63" t="s">
        <v>51</v>
      </c>
      <c r="I142" s="91" t="s">
        <v>44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109</v>
      </c>
      <c r="B143" s="93">
        <v>42452</v>
      </c>
      <c r="C143" s="73" t="s">
        <v>117</v>
      </c>
      <c r="D143" s="54" t="s">
        <v>8</v>
      </c>
      <c r="E143" s="55" t="s">
        <v>6</v>
      </c>
      <c r="F143" s="57">
        <v>40000</v>
      </c>
      <c r="G143" s="49">
        <f t="shared" si="6"/>
        <v>68.200985758861222</v>
      </c>
      <c r="H143" s="63" t="s">
        <v>51</v>
      </c>
      <c r="I143" s="91" t="s">
        <v>44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109</v>
      </c>
      <c r="B144" s="93">
        <v>42458</v>
      </c>
      <c r="C144" s="73" t="s">
        <v>118</v>
      </c>
      <c r="D144" s="54" t="s">
        <v>63</v>
      </c>
      <c r="E144" s="55" t="s">
        <v>7</v>
      </c>
      <c r="F144" s="57">
        <v>3500</v>
      </c>
      <c r="G144" s="49">
        <f t="shared" si="6"/>
        <v>5.9675862539003575</v>
      </c>
      <c r="H144" s="63" t="s">
        <v>58</v>
      </c>
      <c r="I144" s="91" t="s">
        <v>44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109</v>
      </c>
      <c r="B145" s="93">
        <v>42458</v>
      </c>
      <c r="C145" s="73" t="s">
        <v>71</v>
      </c>
      <c r="D145" s="54" t="s">
        <v>64</v>
      </c>
      <c r="E145" s="55" t="s">
        <v>7</v>
      </c>
      <c r="F145" s="57">
        <v>500</v>
      </c>
      <c r="G145" s="49">
        <f t="shared" si="6"/>
        <v>0.85251232198576532</v>
      </c>
      <c r="H145" s="63" t="s">
        <v>68</v>
      </c>
      <c r="I145" s="91" t="s">
        <v>44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109</v>
      </c>
      <c r="B146" s="93">
        <v>42458</v>
      </c>
      <c r="C146" s="73" t="s">
        <v>49</v>
      </c>
      <c r="D146" s="54" t="s">
        <v>50</v>
      </c>
      <c r="E146" s="55" t="s">
        <v>6</v>
      </c>
      <c r="F146" s="57">
        <v>1750</v>
      </c>
      <c r="G146" s="49">
        <f t="shared" si="6"/>
        <v>2.9837931269501787</v>
      </c>
      <c r="H146" s="63" t="s">
        <v>51</v>
      </c>
      <c r="I146" s="91" t="s">
        <v>44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109</v>
      </c>
      <c r="B147" s="93">
        <v>42459</v>
      </c>
      <c r="C147" s="73" t="s">
        <v>119</v>
      </c>
      <c r="D147" s="54" t="s">
        <v>63</v>
      </c>
      <c r="E147" s="55" t="s">
        <v>7</v>
      </c>
      <c r="F147" s="57">
        <v>66441</v>
      </c>
      <c r="G147" s="49">
        <f t="shared" si="6"/>
        <v>113.28354237011247</v>
      </c>
      <c r="H147" s="63" t="s">
        <v>69</v>
      </c>
      <c r="I147" s="91" t="s">
        <v>44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109</v>
      </c>
      <c r="B148" s="93">
        <v>42459</v>
      </c>
      <c r="C148" s="73" t="s">
        <v>49</v>
      </c>
      <c r="D148" s="54" t="s">
        <v>50</v>
      </c>
      <c r="E148" s="55" t="s">
        <v>6</v>
      </c>
      <c r="F148" s="57">
        <v>1700</v>
      </c>
      <c r="G148" s="49">
        <f t="shared" si="6"/>
        <v>2.898541894751602</v>
      </c>
      <c r="H148" s="63" t="s">
        <v>51</v>
      </c>
      <c r="I148" s="91" t="s">
        <v>44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121</v>
      </c>
      <c r="B149" s="85">
        <v>42487</v>
      </c>
      <c r="C149" s="88" t="s">
        <v>9</v>
      </c>
      <c r="D149" s="88" t="s">
        <v>25</v>
      </c>
      <c r="E149" s="88" t="s">
        <v>43</v>
      </c>
      <c r="F149" s="96">
        <v>5000</v>
      </c>
      <c r="G149" s="49">
        <f t="shared" si="6"/>
        <v>8.5251232198576528</v>
      </c>
      <c r="H149" s="60" t="s">
        <v>32</v>
      </c>
      <c r="I149" s="91" t="s">
        <v>44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121</v>
      </c>
      <c r="B150" s="85">
        <v>42487</v>
      </c>
      <c r="C150" s="88" t="s">
        <v>9</v>
      </c>
      <c r="D150" s="88" t="s">
        <v>25</v>
      </c>
      <c r="E150" s="88" t="s">
        <v>43</v>
      </c>
      <c r="F150" s="96">
        <v>5000</v>
      </c>
      <c r="G150" s="49">
        <f t="shared" si="6"/>
        <v>8.5251232198576528</v>
      </c>
      <c r="H150" s="60" t="s">
        <v>33</v>
      </c>
      <c r="I150" s="91" t="s">
        <v>44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121</v>
      </c>
      <c r="B151" s="85">
        <v>42487</v>
      </c>
      <c r="C151" s="88" t="s">
        <v>9</v>
      </c>
      <c r="D151" s="88" t="s">
        <v>25</v>
      </c>
      <c r="E151" s="88" t="s">
        <v>6</v>
      </c>
      <c r="F151" s="96">
        <v>5000</v>
      </c>
      <c r="G151" s="49">
        <f t="shared" si="6"/>
        <v>8.5251232198576528</v>
      </c>
      <c r="H151" s="60" t="s">
        <v>34</v>
      </c>
      <c r="I151" s="91" t="s">
        <v>44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121</v>
      </c>
      <c r="B152" s="58">
        <v>42460</v>
      </c>
      <c r="C152" s="97" t="s">
        <v>49</v>
      </c>
      <c r="D152" s="97" t="s">
        <v>50</v>
      </c>
      <c r="E152" s="98" t="s">
        <v>6</v>
      </c>
      <c r="F152" s="96">
        <v>1300</v>
      </c>
      <c r="G152" s="49">
        <f t="shared" si="6"/>
        <v>2.21653203716299</v>
      </c>
      <c r="H152" s="60" t="s">
        <v>51</v>
      </c>
      <c r="I152" s="91" t="s">
        <v>44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121</v>
      </c>
      <c r="B153" s="58">
        <v>42461</v>
      </c>
      <c r="C153" s="97" t="s">
        <v>49</v>
      </c>
      <c r="D153" s="97" t="s">
        <v>50</v>
      </c>
      <c r="E153" s="98" t="s">
        <v>6</v>
      </c>
      <c r="F153" s="96">
        <v>1000</v>
      </c>
      <c r="G153" s="49">
        <f t="shared" si="6"/>
        <v>1.7050246439715306</v>
      </c>
      <c r="H153" s="60" t="s">
        <v>51</v>
      </c>
      <c r="I153" s="91" t="s">
        <v>44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121</v>
      </c>
      <c r="B154" s="58">
        <v>42462</v>
      </c>
      <c r="C154" s="97" t="s">
        <v>49</v>
      </c>
      <c r="D154" s="97" t="s">
        <v>50</v>
      </c>
      <c r="E154" s="98" t="s">
        <v>6</v>
      </c>
      <c r="F154" s="96">
        <v>1250</v>
      </c>
      <c r="G154" s="49">
        <f t="shared" si="6"/>
        <v>2.1312808049644132</v>
      </c>
      <c r="H154" s="60" t="s">
        <v>51</v>
      </c>
      <c r="I154" s="91" t="s">
        <v>44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121</v>
      </c>
      <c r="B155" s="58">
        <v>42406</v>
      </c>
      <c r="C155" s="97" t="s">
        <v>49</v>
      </c>
      <c r="D155" s="97" t="s">
        <v>50</v>
      </c>
      <c r="E155" s="98" t="s">
        <v>6</v>
      </c>
      <c r="F155" s="96">
        <v>800</v>
      </c>
      <c r="G155" s="49">
        <f t="shared" si="6"/>
        <v>1.3640197151772244</v>
      </c>
      <c r="H155" s="60" t="s">
        <v>51</v>
      </c>
      <c r="I155" s="91" t="s">
        <v>44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121</v>
      </c>
      <c r="B156" s="58">
        <v>42479</v>
      </c>
      <c r="C156" s="97" t="s">
        <v>49</v>
      </c>
      <c r="D156" s="97" t="s">
        <v>50</v>
      </c>
      <c r="E156" s="98" t="s">
        <v>6</v>
      </c>
      <c r="F156" s="96">
        <v>800</v>
      </c>
      <c r="G156" s="75">
        <f t="shared" si="6"/>
        <v>1.3640197151772244</v>
      </c>
      <c r="H156" s="60" t="s">
        <v>51</v>
      </c>
      <c r="I156" s="91" t="s">
        <v>44</v>
      </c>
      <c r="J156" s="76" t="s">
        <v>45</v>
      </c>
      <c r="K156" s="77" t="s">
        <v>46</v>
      </c>
      <c r="L156" s="78">
        <v>586.5017866666667</v>
      </c>
    </row>
    <row r="157" spans="1:12" ht="15" customHeight="1" x14ac:dyDescent="0.25">
      <c r="A157" s="52" t="s">
        <v>121</v>
      </c>
      <c r="B157" s="58">
        <v>42482</v>
      </c>
      <c r="C157" s="97" t="s">
        <v>122</v>
      </c>
      <c r="D157" s="97" t="s">
        <v>63</v>
      </c>
      <c r="E157" s="98" t="s">
        <v>7</v>
      </c>
      <c r="F157" s="96">
        <v>40933</v>
      </c>
      <c r="G157" s="75">
        <f t="shared" si="6"/>
        <v>69.791773751686662</v>
      </c>
      <c r="H157" s="60" t="s">
        <v>52</v>
      </c>
      <c r="I157" s="91" t="s">
        <v>44</v>
      </c>
      <c r="J157" s="76" t="s">
        <v>45</v>
      </c>
      <c r="K157" s="77" t="s">
        <v>46</v>
      </c>
      <c r="L157" s="78">
        <v>586.5017866666667</v>
      </c>
    </row>
    <row r="158" spans="1:12" ht="15" customHeight="1" x14ac:dyDescent="0.25">
      <c r="A158" s="52" t="s">
        <v>121</v>
      </c>
      <c r="B158" s="58">
        <v>42482</v>
      </c>
      <c r="C158" s="97" t="s">
        <v>49</v>
      </c>
      <c r="D158" s="97" t="s">
        <v>50</v>
      </c>
      <c r="E158" s="98" t="s">
        <v>6</v>
      </c>
      <c r="F158" s="96">
        <v>900</v>
      </c>
      <c r="G158" s="75">
        <f t="shared" si="6"/>
        <v>1.5345221795743775</v>
      </c>
      <c r="H158" s="60" t="s">
        <v>51</v>
      </c>
      <c r="I158" s="91" t="s">
        <v>44</v>
      </c>
      <c r="J158" s="76" t="s">
        <v>45</v>
      </c>
      <c r="K158" s="77" t="s">
        <v>46</v>
      </c>
      <c r="L158" s="78">
        <v>586.5017866666667</v>
      </c>
    </row>
    <row r="159" spans="1:12" ht="15" customHeight="1" x14ac:dyDescent="0.25">
      <c r="A159" s="52" t="s">
        <v>121</v>
      </c>
      <c r="B159" s="58">
        <v>42483</v>
      </c>
      <c r="C159" s="97" t="s">
        <v>49</v>
      </c>
      <c r="D159" s="97" t="s">
        <v>50</v>
      </c>
      <c r="E159" s="98" t="s">
        <v>6</v>
      </c>
      <c r="F159" s="96">
        <v>900</v>
      </c>
      <c r="G159" s="75">
        <f t="shared" si="6"/>
        <v>1.5345221795743775</v>
      </c>
      <c r="H159" s="60" t="s">
        <v>51</v>
      </c>
      <c r="I159" s="91" t="s">
        <v>44</v>
      </c>
      <c r="J159" s="76" t="s">
        <v>45</v>
      </c>
      <c r="K159" s="77" t="s">
        <v>46</v>
      </c>
      <c r="L159" s="78">
        <v>586.5017866666667</v>
      </c>
    </row>
    <row r="160" spans="1:12" ht="15" customHeight="1" x14ac:dyDescent="0.25">
      <c r="A160" s="52" t="s">
        <v>121</v>
      </c>
      <c r="B160" s="58">
        <v>42486</v>
      </c>
      <c r="C160" s="97" t="s">
        <v>49</v>
      </c>
      <c r="D160" s="97" t="s">
        <v>50</v>
      </c>
      <c r="E160" s="98" t="s">
        <v>6</v>
      </c>
      <c r="F160" s="96">
        <v>900</v>
      </c>
      <c r="G160" s="75">
        <f t="shared" si="6"/>
        <v>1.5345221795743775</v>
      </c>
      <c r="H160" s="60" t="s">
        <v>51</v>
      </c>
      <c r="I160" s="91" t="s">
        <v>44</v>
      </c>
      <c r="J160" s="76" t="s">
        <v>45</v>
      </c>
      <c r="K160" s="77" t="s">
        <v>46</v>
      </c>
      <c r="L160" s="78">
        <v>586.5017866666667</v>
      </c>
    </row>
    <row r="161" spans="1:12" ht="15" customHeight="1" x14ac:dyDescent="0.25">
      <c r="A161" s="52" t="s">
        <v>121</v>
      </c>
      <c r="B161" s="58">
        <v>42487</v>
      </c>
      <c r="C161" s="97" t="s">
        <v>49</v>
      </c>
      <c r="D161" s="97" t="s">
        <v>50</v>
      </c>
      <c r="E161" s="98" t="s">
        <v>6</v>
      </c>
      <c r="F161" s="96">
        <v>800</v>
      </c>
      <c r="G161" s="75">
        <f t="shared" si="6"/>
        <v>1.3640197151772244</v>
      </c>
      <c r="H161" s="60" t="s">
        <v>51</v>
      </c>
      <c r="I161" s="91" t="s">
        <v>44</v>
      </c>
      <c r="J161" s="76" t="s">
        <v>45</v>
      </c>
      <c r="K161" s="77" t="s">
        <v>46</v>
      </c>
      <c r="L161" s="78">
        <v>586.5017866666667</v>
      </c>
    </row>
    <row r="162" spans="1:12" ht="15" customHeight="1" x14ac:dyDescent="0.25">
      <c r="A162" s="52" t="s">
        <v>121</v>
      </c>
      <c r="B162" s="58">
        <v>42487</v>
      </c>
      <c r="C162" s="99" t="s">
        <v>103</v>
      </c>
      <c r="D162" s="99" t="s">
        <v>47</v>
      </c>
      <c r="E162" s="99" t="s">
        <v>6</v>
      </c>
      <c r="F162" s="100">
        <v>10000</v>
      </c>
      <c r="G162" s="75">
        <f t="shared" si="6"/>
        <v>17.050246439715306</v>
      </c>
      <c r="H162" s="60" t="s">
        <v>54</v>
      </c>
      <c r="I162" s="91" t="s">
        <v>44</v>
      </c>
      <c r="J162" s="76" t="s">
        <v>45</v>
      </c>
      <c r="K162" s="77" t="s">
        <v>46</v>
      </c>
      <c r="L162" s="78">
        <v>586.5017866666667</v>
      </c>
    </row>
    <row r="163" spans="1:12" customFormat="1" ht="15.75" x14ac:dyDescent="0.25">
      <c r="A163" s="52" t="s">
        <v>121</v>
      </c>
      <c r="B163" s="58">
        <v>42488</v>
      </c>
      <c r="C163" s="97" t="s">
        <v>49</v>
      </c>
      <c r="D163" s="97" t="s">
        <v>50</v>
      </c>
      <c r="E163" s="98" t="s">
        <v>6</v>
      </c>
      <c r="F163" s="96">
        <v>800</v>
      </c>
      <c r="G163" s="75">
        <f t="shared" si="6"/>
        <v>1.3640197151772244</v>
      </c>
      <c r="H163" s="60" t="s">
        <v>51</v>
      </c>
      <c r="I163" s="9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121</v>
      </c>
      <c r="B164" s="58">
        <v>42489</v>
      </c>
      <c r="C164" s="97" t="s">
        <v>49</v>
      </c>
      <c r="D164" s="97" t="s">
        <v>50</v>
      </c>
      <c r="E164" s="98" t="s">
        <v>6</v>
      </c>
      <c r="F164" s="96">
        <v>900</v>
      </c>
      <c r="G164" s="75">
        <f t="shared" si="6"/>
        <v>1.5345221795743775</v>
      </c>
      <c r="H164" s="60" t="s">
        <v>51</v>
      </c>
      <c r="I164" s="91" t="s">
        <v>44</v>
      </c>
      <c r="J164" s="76" t="s">
        <v>45</v>
      </c>
      <c r="K164" s="77" t="s">
        <v>46</v>
      </c>
      <c r="L164" s="78">
        <v>586.5017866666667</v>
      </c>
    </row>
    <row r="165" spans="1:12" ht="15" customHeight="1" x14ac:dyDescent="0.25">
      <c r="A165" s="52" t="s">
        <v>123</v>
      </c>
      <c r="B165" s="85">
        <v>42493</v>
      </c>
      <c r="C165" s="88" t="s">
        <v>9</v>
      </c>
      <c r="D165" s="88" t="s">
        <v>25</v>
      </c>
      <c r="E165" s="88" t="s">
        <v>43</v>
      </c>
      <c r="F165" s="96">
        <v>5000</v>
      </c>
      <c r="G165" s="75">
        <f t="shared" si="6"/>
        <v>8.5251232198576528</v>
      </c>
      <c r="H165" s="60" t="s">
        <v>32</v>
      </c>
      <c r="I165" s="91" t="s">
        <v>44</v>
      </c>
      <c r="J165" s="76" t="s">
        <v>45</v>
      </c>
      <c r="K165" s="77" t="s">
        <v>46</v>
      </c>
      <c r="L165" s="78">
        <v>586.5017866666667</v>
      </c>
    </row>
    <row r="166" spans="1:12" ht="15" customHeight="1" x14ac:dyDescent="0.25">
      <c r="A166" s="52" t="s">
        <v>123</v>
      </c>
      <c r="B166" s="85">
        <v>42493</v>
      </c>
      <c r="C166" s="88" t="s">
        <v>9</v>
      </c>
      <c r="D166" s="88" t="s">
        <v>25</v>
      </c>
      <c r="E166" s="88" t="s">
        <v>43</v>
      </c>
      <c r="F166" s="96">
        <v>5000</v>
      </c>
      <c r="G166" s="75">
        <f t="shared" si="6"/>
        <v>8.5251232198576528</v>
      </c>
      <c r="H166" s="60" t="s">
        <v>33</v>
      </c>
      <c r="I166" s="91" t="s">
        <v>44</v>
      </c>
      <c r="J166" s="76" t="s">
        <v>45</v>
      </c>
      <c r="K166" s="77" t="s">
        <v>46</v>
      </c>
      <c r="L166" s="78">
        <v>586.5017866666667</v>
      </c>
    </row>
    <row r="167" spans="1:12" ht="15" customHeight="1" x14ac:dyDescent="0.25">
      <c r="A167" s="52" t="s">
        <v>123</v>
      </c>
      <c r="B167" s="85">
        <v>42497</v>
      </c>
      <c r="C167" s="88" t="s">
        <v>9</v>
      </c>
      <c r="D167" s="88" t="s">
        <v>25</v>
      </c>
      <c r="E167" s="88" t="s">
        <v>6</v>
      </c>
      <c r="F167" s="96">
        <v>5000</v>
      </c>
      <c r="G167" s="75">
        <f t="shared" si="6"/>
        <v>8.5251232198576528</v>
      </c>
      <c r="H167" s="60" t="s">
        <v>34</v>
      </c>
      <c r="I167" s="91" t="s">
        <v>44</v>
      </c>
      <c r="J167" s="76" t="s">
        <v>45</v>
      </c>
      <c r="K167" s="77" t="s">
        <v>46</v>
      </c>
      <c r="L167" s="78">
        <v>586.5017866666667</v>
      </c>
    </row>
    <row r="168" spans="1:12" ht="15" customHeight="1" x14ac:dyDescent="0.25">
      <c r="A168" s="52" t="s">
        <v>123</v>
      </c>
      <c r="B168" s="58">
        <v>42500</v>
      </c>
      <c r="C168" s="97" t="s">
        <v>9</v>
      </c>
      <c r="D168" s="97" t="s">
        <v>25</v>
      </c>
      <c r="E168" s="98" t="s">
        <v>43</v>
      </c>
      <c r="F168" s="96">
        <v>5000</v>
      </c>
      <c r="G168" s="75">
        <f t="shared" si="6"/>
        <v>8.5251232198576528</v>
      </c>
      <c r="H168" s="60" t="s">
        <v>35</v>
      </c>
      <c r="I168" s="91" t="s">
        <v>44</v>
      </c>
      <c r="J168" s="76" t="s">
        <v>45</v>
      </c>
      <c r="K168" s="77" t="s">
        <v>46</v>
      </c>
      <c r="L168" s="78">
        <v>586.5017866666667</v>
      </c>
    </row>
    <row r="169" spans="1:12" ht="15" customHeight="1" x14ac:dyDescent="0.25">
      <c r="A169" s="52" t="s">
        <v>123</v>
      </c>
      <c r="B169" s="58">
        <v>42500</v>
      </c>
      <c r="C169" s="97" t="s">
        <v>9</v>
      </c>
      <c r="D169" s="97" t="s">
        <v>25</v>
      </c>
      <c r="E169" s="98" t="s">
        <v>6</v>
      </c>
      <c r="F169" s="96">
        <v>5000</v>
      </c>
      <c r="G169" s="75">
        <f t="shared" si="6"/>
        <v>8.5251232198576528</v>
      </c>
      <c r="H169" s="60" t="s">
        <v>48</v>
      </c>
      <c r="I169" s="91" t="s">
        <v>44</v>
      </c>
      <c r="J169" s="76" t="s">
        <v>45</v>
      </c>
      <c r="K169" s="77" t="s">
        <v>46</v>
      </c>
      <c r="L169" s="78">
        <v>586.5017866666667</v>
      </c>
    </row>
    <row r="170" spans="1:12" ht="15" customHeight="1" x14ac:dyDescent="0.25">
      <c r="A170" s="52" t="s">
        <v>123</v>
      </c>
      <c r="B170" s="58">
        <v>42508</v>
      </c>
      <c r="C170" s="97" t="s">
        <v>9</v>
      </c>
      <c r="D170" s="97" t="s">
        <v>25</v>
      </c>
      <c r="E170" s="98" t="s">
        <v>43</v>
      </c>
      <c r="F170" s="96">
        <v>5000</v>
      </c>
      <c r="G170" s="75">
        <f t="shared" si="6"/>
        <v>8.5251232198576528</v>
      </c>
      <c r="H170" s="60" t="s">
        <v>36</v>
      </c>
      <c r="I170" s="91" t="s">
        <v>44</v>
      </c>
      <c r="J170" s="76" t="s">
        <v>45</v>
      </c>
      <c r="K170" s="77" t="s">
        <v>46</v>
      </c>
      <c r="L170" s="78">
        <v>586.5017866666667</v>
      </c>
    </row>
    <row r="171" spans="1:12" ht="15" customHeight="1" x14ac:dyDescent="0.25">
      <c r="A171" s="52" t="s">
        <v>123</v>
      </c>
      <c r="B171" s="58">
        <v>42508</v>
      </c>
      <c r="C171" s="97" t="s">
        <v>9</v>
      </c>
      <c r="D171" s="97" t="s">
        <v>25</v>
      </c>
      <c r="E171" s="98" t="s">
        <v>6</v>
      </c>
      <c r="F171" s="96">
        <v>5000</v>
      </c>
      <c r="G171" s="75">
        <f t="shared" si="6"/>
        <v>8.5251232198576528</v>
      </c>
      <c r="H171" s="60" t="s">
        <v>37</v>
      </c>
      <c r="I171" s="91" t="s">
        <v>44</v>
      </c>
      <c r="J171" s="76" t="s">
        <v>45</v>
      </c>
      <c r="K171" s="77" t="s">
        <v>46</v>
      </c>
      <c r="L171" s="78">
        <v>586.5017866666667</v>
      </c>
    </row>
    <row r="172" spans="1:12" ht="15" customHeight="1" x14ac:dyDescent="0.25">
      <c r="A172" s="52" t="s">
        <v>123</v>
      </c>
      <c r="B172" s="58">
        <v>42514</v>
      </c>
      <c r="C172" s="97" t="s">
        <v>9</v>
      </c>
      <c r="D172" s="97" t="s">
        <v>25</v>
      </c>
      <c r="E172" s="98" t="s">
        <v>43</v>
      </c>
      <c r="F172" s="96">
        <v>5000</v>
      </c>
      <c r="G172" s="75">
        <f t="shared" si="6"/>
        <v>8.5251232198576528</v>
      </c>
      <c r="H172" s="60" t="s">
        <v>38</v>
      </c>
      <c r="I172" s="91" t="s">
        <v>44</v>
      </c>
      <c r="J172" s="76" t="s">
        <v>45</v>
      </c>
      <c r="K172" s="77" t="s">
        <v>46</v>
      </c>
      <c r="L172" s="78">
        <v>586.5017866666667</v>
      </c>
    </row>
    <row r="173" spans="1:12" ht="15" customHeight="1" x14ac:dyDescent="0.25">
      <c r="A173" s="52" t="s">
        <v>123</v>
      </c>
      <c r="B173" s="58">
        <v>42514</v>
      </c>
      <c r="C173" s="97" t="s">
        <v>9</v>
      </c>
      <c r="D173" s="97" t="s">
        <v>25</v>
      </c>
      <c r="E173" s="98" t="s">
        <v>6</v>
      </c>
      <c r="F173" s="96">
        <v>5000</v>
      </c>
      <c r="G173" s="75">
        <f t="shared" si="6"/>
        <v>8.5251232198576528</v>
      </c>
      <c r="H173" s="60" t="s">
        <v>39</v>
      </c>
      <c r="I173" s="91" t="s">
        <v>44</v>
      </c>
      <c r="J173" s="76" t="s">
        <v>45</v>
      </c>
      <c r="K173" s="77" t="s">
        <v>46</v>
      </c>
      <c r="L173" s="78">
        <v>586.5017866666667</v>
      </c>
    </row>
    <row r="174" spans="1:12" ht="15" customHeight="1" x14ac:dyDescent="0.25">
      <c r="A174" s="52" t="s">
        <v>123</v>
      </c>
      <c r="B174" s="58">
        <v>42490</v>
      </c>
      <c r="C174" s="97" t="s">
        <v>49</v>
      </c>
      <c r="D174" s="97" t="s">
        <v>50</v>
      </c>
      <c r="E174" s="98" t="s">
        <v>6</v>
      </c>
      <c r="F174" s="96">
        <v>1400</v>
      </c>
      <c r="G174" s="75">
        <f t="shared" si="6"/>
        <v>2.3870345015601431</v>
      </c>
      <c r="H174" s="60" t="s">
        <v>51</v>
      </c>
      <c r="I174" s="91" t="s">
        <v>44</v>
      </c>
      <c r="J174" s="76" t="s">
        <v>45</v>
      </c>
      <c r="K174" s="77" t="s">
        <v>46</v>
      </c>
      <c r="L174" s="78">
        <v>586.5017866666667</v>
      </c>
    </row>
    <row r="175" spans="1:12" ht="15" customHeight="1" x14ac:dyDescent="0.25">
      <c r="A175" s="52" t="s">
        <v>123</v>
      </c>
      <c r="B175" s="58">
        <v>42493</v>
      </c>
      <c r="C175" s="97" t="s">
        <v>124</v>
      </c>
      <c r="D175" s="97" t="s">
        <v>8</v>
      </c>
      <c r="E175" s="98" t="s">
        <v>6</v>
      </c>
      <c r="F175" s="96">
        <v>30000</v>
      </c>
      <c r="G175" s="75">
        <f t="shared" si="6"/>
        <v>51.15073931914592</v>
      </c>
      <c r="H175" s="60" t="s">
        <v>51</v>
      </c>
      <c r="I175" s="91" t="s">
        <v>44</v>
      </c>
      <c r="J175" s="76" t="s">
        <v>45</v>
      </c>
      <c r="K175" s="77" t="s">
        <v>46</v>
      </c>
      <c r="L175" s="78">
        <v>586.5017866666667</v>
      </c>
    </row>
    <row r="176" spans="1:12" ht="15" customHeight="1" x14ac:dyDescent="0.25">
      <c r="A176" s="52" t="s">
        <v>123</v>
      </c>
      <c r="B176" s="58">
        <v>42493</v>
      </c>
      <c r="C176" s="97" t="s">
        <v>49</v>
      </c>
      <c r="D176" s="97" t="s">
        <v>50</v>
      </c>
      <c r="E176" s="98" t="s">
        <v>6</v>
      </c>
      <c r="F176" s="96">
        <v>1400</v>
      </c>
      <c r="G176" s="75">
        <f t="shared" si="6"/>
        <v>2.3870345015601431</v>
      </c>
      <c r="H176" s="60" t="s">
        <v>51</v>
      </c>
      <c r="I176" s="91" t="s">
        <v>44</v>
      </c>
      <c r="J176" s="76" t="s">
        <v>45</v>
      </c>
      <c r="K176" s="77" t="s">
        <v>46</v>
      </c>
      <c r="L176" s="78">
        <v>586.5017866666667</v>
      </c>
    </row>
    <row r="177" spans="1:12" ht="15" customHeight="1" x14ac:dyDescent="0.25">
      <c r="A177" s="52" t="s">
        <v>123</v>
      </c>
      <c r="B177" s="58">
        <v>42494</v>
      </c>
      <c r="C177" s="97" t="s">
        <v>49</v>
      </c>
      <c r="D177" s="97" t="s">
        <v>50</v>
      </c>
      <c r="E177" s="98" t="s">
        <v>6</v>
      </c>
      <c r="F177" s="96">
        <v>800</v>
      </c>
      <c r="G177" s="75">
        <f t="shared" si="6"/>
        <v>1.3640197151772244</v>
      </c>
      <c r="H177" s="60" t="s">
        <v>51</v>
      </c>
      <c r="I177" s="91" t="s">
        <v>44</v>
      </c>
      <c r="J177" s="76" t="s">
        <v>45</v>
      </c>
      <c r="K177" s="77" t="s">
        <v>46</v>
      </c>
      <c r="L177" s="78">
        <v>586.5017866666667</v>
      </c>
    </row>
    <row r="178" spans="1:12" ht="15" customHeight="1" x14ac:dyDescent="0.25">
      <c r="A178" s="52" t="s">
        <v>123</v>
      </c>
      <c r="B178" s="58">
        <v>42496</v>
      </c>
      <c r="C178" s="99" t="s">
        <v>49</v>
      </c>
      <c r="D178" s="99" t="s">
        <v>50</v>
      </c>
      <c r="E178" s="99" t="s">
        <v>6</v>
      </c>
      <c r="F178" s="100">
        <v>1000</v>
      </c>
      <c r="G178" s="75">
        <f t="shared" si="6"/>
        <v>1.7050246439715306</v>
      </c>
      <c r="H178" s="60" t="s">
        <v>51</v>
      </c>
      <c r="I178" s="91" t="s">
        <v>44</v>
      </c>
      <c r="J178" s="76" t="s">
        <v>45</v>
      </c>
      <c r="K178" s="77" t="s">
        <v>46</v>
      </c>
      <c r="L178" s="78">
        <v>586.5017866666667</v>
      </c>
    </row>
    <row r="179" spans="1:12" ht="15" customHeight="1" x14ac:dyDescent="0.25">
      <c r="A179" s="52" t="s">
        <v>123</v>
      </c>
      <c r="B179" s="58">
        <v>42497</v>
      </c>
      <c r="C179" s="97" t="s">
        <v>125</v>
      </c>
      <c r="D179" s="97" t="s">
        <v>8</v>
      </c>
      <c r="E179" s="98" t="s">
        <v>6</v>
      </c>
      <c r="F179" s="96">
        <v>300000</v>
      </c>
      <c r="G179" s="75">
        <f t="shared" si="6"/>
        <v>511.50739319145919</v>
      </c>
      <c r="H179" s="60" t="s">
        <v>51</v>
      </c>
      <c r="I179" s="91" t="s">
        <v>44</v>
      </c>
      <c r="J179" s="76" t="s">
        <v>45</v>
      </c>
      <c r="K179" s="77" t="s">
        <v>46</v>
      </c>
      <c r="L179" s="78">
        <v>586.5017866666667</v>
      </c>
    </row>
    <row r="180" spans="1:12" ht="15" customHeight="1" x14ac:dyDescent="0.25">
      <c r="A180" s="52" t="s">
        <v>123</v>
      </c>
      <c r="B180" s="58">
        <v>42497</v>
      </c>
      <c r="C180" s="97" t="s">
        <v>49</v>
      </c>
      <c r="D180" s="97" t="s">
        <v>50</v>
      </c>
      <c r="E180" s="98" t="s">
        <v>6</v>
      </c>
      <c r="F180" s="96">
        <v>1250</v>
      </c>
      <c r="G180" s="75">
        <f t="shared" si="6"/>
        <v>2.1312808049644132</v>
      </c>
      <c r="H180" s="60" t="s">
        <v>51</v>
      </c>
      <c r="I180" s="91" t="s">
        <v>44</v>
      </c>
      <c r="J180" s="76" t="s">
        <v>45</v>
      </c>
      <c r="K180" s="77" t="s">
        <v>46</v>
      </c>
      <c r="L180" s="78">
        <v>586.5017866666667</v>
      </c>
    </row>
    <row r="181" spans="1:12" ht="15" customHeight="1" x14ac:dyDescent="0.25">
      <c r="A181" s="52" t="s">
        <v>123</v>
      </c>
      <c r="B181" s="93">
        <v>42500</v>
      </c>
      <c r="C181" s="73" t="s">
        <v>49</v>
      </c>
      <c r="D181" s="54" t="s">
        <v>50</v>
      </c>
      <c r="E181" s="55" t="s">
        <v>6</v>
      </c>
      <c r="F181" s="56">
        <v>1000</v>
      </c>
      <c r="G181" s="75">
        <f t="shared" si="6"/>
        <v>1.7050246439715306</v>
      </c>
      <c r="H181" s="60" t="s">
        <v>51</v>
      </c>
      <c r="I181" s="91" t="s">
        <v>44</v>
      </c>
      <c r="J181" s="76" t="s">
        <v>45</v>
      </c>
      <c r="K181" s="77" t="s">
        <v>46</v>
      </c>
      <c r="L181" s="78">
        <v>586.5017866666667</v>
      </c>
    </row>
    <row r="182" spans="1:12" ht="15" customHeight="1" x14ac:dyDescent="0.25">
      <c r="A182" s="52" t="s">
        <v>123</v>
      </c>
      <c r="B182" s="93">
        <v>42502</v>
      </c>
      <c r="C182" s="73" t="s">
        <v>49</v>
      </c>
      <c r="D182" s="54" t="s">
        <v>50</v>
      </c>
      <c r="E182" s="55" t="s">
        <v>6</v>
      </c>
      <c r="F182" s="56">
        <v>1250</v>
      </c>
      <c r="G182" s="75">
        <f t="shared" si="6"/>
        <v>2.1312808049644132</v>
      </c>
      <c r="H182" s="60" t="s">
        <v>51</v>
      </c>
      <c r="I182" s="91" t="s">
        <v>44</v>
      </c>
      <c r="J182" s="76" t="s">
        <v>45</v>
      </c>
      <c r="K182" s="77" t="s">
        <v>46</v>
      </c>
      <c r="L182" s="78">
        <v>586.5017866666667</v>
      </c>
    </row>
    <row r="183" spans="1:12" ht="15" customHeight="1" x14ac:dyDescent="0.25">
      <c r="A183" s="52" t="s">
        <v>123</v>
      </c>
      <c r="B183" s="93">
        <v>42503</v>
      </c>
      <c r="C183" s="73" t="s">
        <v>49</v>
      </c>
      <c r="D183" s="54" t="s">
        <v>50</v>
      </c>
      <c r="E183" s="55" t="s">
        <v>6</v>
      </c>
      <c r="F183" s="56">
        <v>800</v>
      </c>
      <c r="G183" s="75">
        <f t="shared" si="6"/>
        <v>1.3640197151772244</v>
      </c>
      <c r="H183" s="60" t="s">
        <v>51</v>
      </c>
      <c r="I183" s="91" t="s">
        <v>44</v>
      </c>
      <c r="J183" s="76" t="s">
        <v>45</v>
      </c>
      <c r="K183" s="77" t="s">
        <v>46</v>
      </c>
      <c r="L183" s="78">
        <v>586.5017866666667</v>
      </c>
    </row>
    <row r="184" spans="1:12" ht="15" customHeight="1" x14ac:dyDescent="0.25">
      <c r="A184" s="52" t="s">
        <v>123</v>
      </c>
      <c r="B184" s="93">
        <v>42504</v>
      </c>
      <c r="C184" s="73" t="s">
        <v>49</v>
      </c>
      <c r="D184" s="54" t="s">
        <v>50</v>
      </c>
      <c r="E184" s="55" t="s">
        <v>6</v>
      </c>
      <c r="F184" s="56">
        <v>800</v>
      </c>
      <c r="G184" s="75">
        <f t="shared" si="6"/>
        <v>1.3640197151772244</v>
      </c>
      <c r="H184" s="60" t="s">
        <v>51</v>
      </c>
      <c r="I184" s="91" t="s">
        <v>44</v>
      </c>
      <c r="J184" s="76" t="s">
        <v>45</v>
      </c>
      <c r="K184" s="77" t="s">
        <v>46</v>
      </c>
      <c r="L184" s="78">
        <v>586.5017866666667</v>
      </c>
    </row>
    <row r="185" spans="1:12" ht="15" customHeight="1" x14ac:dyDescent="0.25">
      <c r="A185" s="52" t="s">
        <v>123</v>
      </c>
      <c r="B185" s="93">
        <v>42507</v>
      </c>
      <c r="C185" s="73" t="s">
        <v>103</v>
      </c>
      <c r="D185" s="54" t="s">
        <v>47</v>
      </c>
      <c r="E185" s="55" t="s">
        <v>6</v>
      </c>
      <c r="F185" s="56">
        <v>10000</v>
      </c>
      <c r="G185" s="75">
        <f t="shared" si="6"/>
        <v>17.050246439715306</v>
      </c>
      <c r="H185" s="60" t="s">
        <v>52</v>
      </c>
      <c r="I185" s="91" t="s">
        <v>44</v>
      </c>
      <c r="J185" s="76" t="s">
        <v>45</v>
      </c>
      <c r="K185" s="77" t="s">
        <v>46</v>
      </c>
      <c r="L185" s="78">
        <v>586.5017866666667</v>
      </c>
    </row>
    <row r="186" spans="1:12" ht="15" customHeight="1" x14ac:dyDescent="0.25">
      <c r="A186" s="52" t="s">
        <v>123</v>
      </c>
      <c r="B186" s="93">
        <v>42507</v>
      </c>
      <c r="C186" s="73" t="s">
        <v>49</v>
      </c>
      <c r="D186" s="54" t="s">
        <v>50</v>
      </c>
      <c r="E186" s="55" t="s">
        <v>6</v>
      </c>
      <c r="F186" s="57">
        <v>800</v>
      </c>
      <c r="G186" s="75">
        <f t="shared" si="6"/>
        <v>1.3640197151772244</v>
      </c>
      <c r="H186" s="60" t="s">
        <v>51</v>
      </c>
      <c r="I186" s="91" t="s">
        <v>44</v>
      </c>
      <c r="J186" s="76" t="s">
        <v>45</v>
      </c>
      <c r="K186" s="77" t="s">
        <v>46</v>
      </c>
      <c r="L186" s="78">
        <v>586.5017866666667</v>
      </c>
    </row>
    <row r="187" spans="1:12" ht="15" customHeight="1" x14ac:dyDescent="0.25">
      <c r="A187" s="52" t="s">
        <v>123</v>
      </c>
      <c r="B187" s="93">
        <v>42508</v>
      </c>
      <c r="C187" s="73" t="s">
        <v>49</v>
      </c>
      <c r="D187" s="54" t="s">
        <v>50</v>
      </c>
      <c r="E187" s="55" t="s">
        <v>6</v>
      </c>
      <c r="F187" s="56">
        <v>800</v>
      </c>
      <c r="G187" s="75">
        <f t="shared" si="6"/>
        <v>1.3640197151772244</v>
      </c>
      <c r="H187" s="60" t="s">
        <v>51</v>
      </c>
      <c r="I187" s="91" t="s">
        <v>44</v>
      </c>
      <c r="J187" s="76" t="s">
        <v>45</v>
      </c>
      <c r="K187" s="77" t="s">
        <v>46</v>
      </c>
      <c r="L187" s="78">
        <v>586.5017866666667</v>
      </c>
    </row>
    <row r="188" spans="1:12" ht="15" customHeight="1" x14ac:dyDescent="0.25">
      <c r="A188" s="52" t="s">
        <v>123</v>
      </c>
      <c r="B188" s="93">
        <v>42510</v>
      </c>
      <c r="C188" s="73" t="s">
        <v>49</v>
      </c>
      <c r="D188" s="54" t="s">
        <v>50</v>
      </c>
      <c r="E188" s="55" t="s">
        <v>6</v>
      </c>
      <c r="F188" s="56">
        <v>1500</v>
      </c>
      <c r="G188" s="75">
        <f t="shared" si="6"/>
        <v>2.5575369659572957</v>
      </c>
      <c r="H188" s="60" t="s">
        <v>51</v>
      </c>
      <c r="I188" s="91" t="s">
        <v>44</v>
      </c>
      <c r="J188" s="76" t="s">
        <v>45</v>
      </c>
      <c r="K188" s="77" t="s">
        <v>46</v>
      </c>
      <c r="L188" s="78">
        <v>586.5017866666667</v>
      </c>
    </row>
    <row r="189" spans="1:12" ht="15" customHeight="1" x14ac:dyDescent="0.25">
      <c r="A189" s="52" t="s">
        <v>123</v>
      </c>
      <c r="B189" s="93">
        <v>42511</v>
      </c>
      <c r="C189" s="73" t="s">
        <v>49</v>
      </c>
      <c r="D189" s="54" t="s">
        <v>50</v>
      </c>
      <c r="E189" s="55" t="s">
        <v>6</v>
      </c>
      <c r="F189" s="56">
        <v>800</v>
      </c>
      <c r="G189" s="75">
        <f t="shared" si="6"/>
        <v>1.3640197151772244</v>
      </c>
      <c r="H189" s="60" t="s">
        <v>51</v>
      </c>
      <c r="I189" s="91" t="s">
        <v>44</v>
      </c>
      <c r="J189" s="76" t="s">
        <v>45</v>
      </c>
      <c r="K189" s="77" t="s">
        <v>46</v>
      </c>
      <c r="L189" s="78">
        <v>586.5017866666667</v>
      </c>
    </row>
    <row r="190" spans="1:12" ht="15" customHeight="1" x14ac:dyDescent="0.25">
      <c r="A190" s="52" t="s">
        <v>123</v>
      </c>
      <c r="B190" s="93">
        <v>42514</v>
      </c>
      <c r="C190" s="73" t="s">
        <v>49</v>
      </c>
      <c r="D190" s="54" t="s">
        <v>50</v>
      </c>
      <c r="E190" s="55" t="s">
        <v>6</v>
      </c>
      <c r="F190" s="56">
        <v>800</v>
      </c>
      <c r="G190" s="75">
        <f t="shared" si="6"/>
        <v>1.3640197151772244</v>
      </c>
      <c r="H190" s="60" t="s">
        <v>51</v>
      </c>
      <c r="I190" s="91" t="s">
        <v>44</v>
      </c>
      <c r="J190" s="76" t="s">
        <v>45</v>
      </c>
      <c r="K190" s="77" t="s">
        <v>46</v>
      </c>
      <c r="L190" s="78">
        <v>586.5017866666667</v>
      </c>
    </row>
    <row r="191" spans="1:12" ht="15" customHeight="1" x14ac:dyDescent="0.25">
      <c r="A191" s="52" t="s">
        <v>123</v>
      </c>
      <c r="B191" s="93">
        <v>42515</v>
      </c>
      <c r="C191" s="73" t="s">
        <v>126</v>
      </c>
      <c r="D191" s="54" t="s">
        <v>8</v>
      </c>
      <c r="E191" s="55" t="s">
        <v>6</v>
      </c>
      <c r="F191" s="56">
        <v>300000</v>
      </c>
      <c r="G191" s="75">
        <f t="shared" si="6"/>
        <v>511.50739319145919</v>
      </c>
      <c r="H191" s="60" t="s">
        <v>51</v>
      </c>
      <c r="I191" s="91" t="s">
        <v>44</v>
      </c>
      <c r="J191" s="76" t="s">
        <v>45</v>
      </c>
      <c r="K191" s="77" t="s">
        <v>46</v>
      </c>
      <c r="L191" s="78">
        <v>586.5017866666667</v>
      </c>
    </row>
    <row r="192" spans="1:12" ht="15" customHeight="1" x14ac:dyDescent="0.25">
      <c r="A192" s="52" t="s">
        <v>123</v>
      </c>
      <c r="B192" s="93">
        <v>42515</v>
      </c>
      <c r="C192" s="73" t="s">
        <v>49</v>
      </c>
      <c r="D192" s="54" t="s">
        <v>50</v>
      </c>
      <c r="E192" s="55" t="s">
        <v>6</v>
      </c>
      <c r="F192" s="56">
        <v>1250</v>
      </c>
      <c r="G192" s="75">
        <f t="shared" si="6"/>
        <v>2.1312808049644132</v>
      </c>
      <c r="H192" s="60" t="s">
        <v>51</v>
      </c>
      <c r="I192" s="91" t="s">
        <v>44</v>
      </c>
      <c r="J192" s="76" t="s">
        <v>45</v>
      </c>
      <c r="K192" s="77" t="s">
        <v>46</v>
      </c>
      <c r="L192" s="78">
        <v>586.5017866666667</v>
      </c>
    </row>
    <row r="193" spans="1:12" ht="15" customHeight="1" x14ac:dyDescent="0.25">
      <c r="A193" s="52" t="s">
        <v>123</v>
      </c>
      <c r="B193" s="93">
        <v>42517</v>
      </c>
      <c r="C193" s="73" t="s">
        <v>49</v>
      </c>
      <c r="D193" s="54" t="s">
        <v>50</v>
      </c>
      <c r="E193" s="55" t="s">
        <v>6</v>
      </c>
      <c r="F193" s="56">
        <v>800</v>
      </c>
      <c r="G193" s="75">
        <f t="shared" si="6"/>
        <v>1.3640197151772244</v>
      </c>
      <c r="H193" s="60" t="s">
        <v>51</v>
      </c>
      <c r="I193" s="91" t="s">
        <v>44</v>
      </c>
      <c r="J193" s="76" t="s">
        <v>45</v>
      </c>
      <c r="K193" s="77" t="s">
        <v>46</v>
      </c>
      <c r="L193" s="78">
        <v>586.5017866666667</v>
      </c>
    </row>
    <row r="194" spans="1:12" ht="15" customHeight="1" x14ac:dyDescent="0.25">
      <c r="A194" s="52" t="s">
        <v>123</v>
      </c>
      <c r="B194" s="93">
        <v>42518</v>
      </c>
      <c r="C194" s="73" t="s">
        <v>49</v>
      </c>
      <c r="D194" s="54" t="s">
        <v>50</v>
      </c>
      <c r="E194" s="55" t="s">
        <v>6</v>
      </c>
      <c r="F194" s="56">
        <v>1000</v>
      </c>
      <c r="G194" s="75">
        <f t="shared" si="6"/>
        <v>1.7050246439715306</v>
      </c>
      <c r="H194" s="60" t="s">
        <v>51</v>
      </c>
      <c r="I194" s="91" t="s">
        <v>44</v>
      </c>
      <c r="J194" s="76" t="s">
        <v>45</v>
      </c>
      <c r="K194" s="77" t="s">
        <v>46</v>
      </c>
      <c r="L194" s="78">
        <v>586.5017866666667</v>
      </c>
    </row>
    <row r="195" spans="1:12" ht="15" customHeight="1" x14ac:dyDescent="0.25">
      <c r="A195" s="52" t="s">
        <v>127</v>
      </c>
      <c r="B195" s="58">
        <v>42528</v>
      </c>
      <c r="C195" s="73" t="s">
        <v>9</v>
      </c>
      <c r="D195" s="54" t="s">
        <v>25</v>
      </c>
      <c r="E195" s="55" t="s">
        <v>43</v>
      </c>
      <c r="F195" s="56">
        <v>2500</v>
      </c>
      <c r="G195" s="75">
        <f t="shared" si="6"/>
        <v>4.2625616099288264</v>
      </c>
      <c r="H195" s="60" t="s">
        <v>32</v>
      </c>
      <c r="I195" s="91" t="s">
        <v>44</v>
      </c>
      <c r="J195" s="76" t="s">
        <v>45</v>
      </c>
      <c r="K195" s="77" t="s">
        <v>46</v>
      </c>
      <c r="L195" s="78">
        <v>586.5017866666667</v>
      </c>
    </row>
    <row r="196" spans="1:12" ht="15" customHeight="1" x14ac:dyDescent="0.25">
      <c r="A196" s="52" t="s">
        <v>127</v>
      </c>
      <c r="B196" s="58">
        <v>42528</v>
      </c>
      <c r="C196" s="73" t="s">
        <v>9</v>
      </c>
      <c r="D196" s="54" t="s">
        <v>25</v>
      </c>
      <c r="E196" s="55" t="s">
        <v>43</v>
      </c>
      <c r="F196" s="56">
        <v>2500</v>
      </c>
      <c r="G196" s="75">
        <f t="shared" si="6"/>
        <v>4.2625616099288264</v>
      </c>
      <c r="H196" s="60" t="s">
        <v>33</v>
      </c>
      <c r="I196" s="91" t="s">
        <v>44</v>
      </c>
      <c r="J196" s="76" t="s">
        <v>45</v>
      </c>
      <c r="K196" s="77" t="s">
        <v>46</v>
      </c>
      <c r="L196" s="78">
        <v>586.5017866666667</v>
      </c>
    </row>
    <row r="197" spans="1:12" ht="15" customHeight="1" x14ac:dyDescent="0.25">
      <c r="A197" s="52" t="s">
        <v>127</v>
      </c>
      <c r="B197" s="58">
        <v>42528</v>
      </c>
      <c r="C197" s="73" t="s">
        <v>9</v>
      </c>
      <c r="D197" s="54" t="s">
        <v>25</v>
      </c>
      <c r="E197" s="55" t="s">
        <v>6</v>
      </c>
      <c r="F197" s="59">
        <v>5000</v>
      </c>
      <c r="G197" s="75">
        <f t="shared" si="6"/>
        <v>8.5251232198576528</v>
      </c>
      <c r="H197" s="60" t="s">
        <v>34</v>
      </c>
      <c r="I197" s="91" t="s">
        <v>44</v>
      </c>
      <c r="J197" s="76" t="s">
        <v>45</v>
      </c>
      <c r="K197" s="77" t="s">
        <v>46</v>
      </c>
      <c r="L197" s="78">
        <v>586.5017866666667</v>
      </c>
    </row>
    <row r="198" spans="1:12" ht="15" customHeight="1" x14ac:dyDescent="0.25">
      <c r="A198" s="52" t="s">
        <v>127</v>
      </c>
      <c r="B198" s="58">
        <v>42531</v>
      </c>
      <c r="C198" s="73" t="s">
        <v>9</v>
      </c>
      <c r="D198" s="54" t="s">
        <v>25</v>
      </c>
      <c r="E198" s="55" t="s">
        <v>43</v>
      </c>
      <c r="F198" s="56">
        <v>2500</v>
      </c>
      <c r="G198" s="75">
        <f t="shared" ref="G198:G234" si="7">F198/L198</f>
        <v>4.2625616099288264</v>
      </c>
      <c r="H198" s="60" t="s">
        <v>35</v>
      </c>
      <c r="I198" s="91" t="s">
        <v>44</v>
      </c>
      <c r="J198" s="76" t="s">
        <v>45</v>
      </c>
      <c r="K198" s="77" t="s">
        <v>46</v>
      </c>
      <c r="L198" s="78">
        <v>586.5017866666667</v>
      </c>
    </row>
    <row r="199" spans="1:12" ht="15" customHeight="1" x14ac:dyDescent="0.25">
      <c r="A199" s="52" t="s">
        <v>127</v>
      </c>
      <c r="B199" s="58">
        <v>42535</v>
      </c>
      <c r="C199" s="73" t="s">
        <v>9</v>
      </c>
      <c r="D199" s="54" t="s">
        <v>25</v>
      </c>
      <c r="E199" s="55" t="s">
        <v>43</v>
      </c>
      <c r="F199" s="56">
        <v>5000</v>
      </c>
      <c r="G199" s="75">
        <f t="shared" si="7"/>
        <v>8.5251232198576528</v>
      </c>
      <c r="H199" s="60" t="s">
        <v>48</v>
      </c>
      <c r="I199" s="91" t="s">
        <v>44</v>
      </c>
      <c r="J199" s="76" t="s">
        <v>45</v>
      </c>
      <c r="K199" s="77" t="s">
        <v>46</v>
      </c>
      <c r="L199" s="78">
        <v>586.5017866666667</v>
      </c>
    </row>
    <row r="200" spans="1:12" ht="15" customHeight="1" x14ac:dyDescent="0.25">
      <c r="A200" s="52" t="s">
        <v>127</v>
      </c>
      <c r="B200" s="58">
        <v>42535</v>
      </c>
      <c r="C200" s="73" t="s">
        <v>9</v>
      </c>
      <c r="D200" s="54" t="s">
        <v>25</v>
      </c>
      <c r="E200" s="55" t="s">
        <v>43</v>
      </c>
      <c r="F200" s="56">
        <v>2500</v>
      </c>
      <c r="G200" s="75">
        <f t="shared" si="7"/>
        <v>4.2625616099288264</v>
      </c>
      <c r="H200" s="60" t="s">
        <v>36</v>
      </c>
      <c r="I200" s="91" t="s">
        <v>44</v>
      </c>
      <c r="J200" s="76" t="s">
        <v>45</v>
      </c>
      <c r="K200" s="77" t="s">
        <v>46</v>
      </c>
      <c r="L200" s="78">
        <v>586.5017866666667</v>
      </c>
    </row>
    <row r="201" spans="1:12" ht="15" customHeight="1" x14ac:dyDescent="0.25">
      <c r="A201" s="52" t="s">
        <v>127</v>
      </c>
      <c r="B201" s="58">
        <v>42535</v>
      </c>
      <c r="C201" s="73" t="s">
        <v>9</v>
      </c>
      <c r="D201" s="54" t="s">
        <v>25</v>
      </c>
      <c r="E201" s="55" t="s">
        <v>6</v>
      </c>
      <c r="F201" s="57">
        <v>5000</v>
      </c>
      <c r="G201" s="75">
        <f t="shared" si="7"/>
        <v>8.5251232198576528</v>
      </c>
      <c r="H201" s="60" t="s">
        <v>37</v>
      </c>
      <c r="I201" s="91" t="s">
        <v>44</v>
      </c>
      <c r="J201" s="76" t="s">
        <v>45</v>
      </c>
      <c r="K201" s="77" t="s">
        <v>46</v>
      </c>
      <c r="L201" s="78">
        <v>586.5017866666667</v>
      </c>
    </row>
    <row r="202" spans="1:12" ht="15" customHeight="1" x14ac:dyDescent="0.25">
      <c r="A202" s="52" t="s">
        <v>127</v>
      </c>
      <c r="B202" s="58">
        <v>42540</v>
      </c>
      <c r="C202" s="73" t="s">
        <v>9</v>
      </c>
      <c r="D202" s="54" t="s">
        <v>25</v>
      </c>
      <c r="E202" s="55" t="s">
        <v>43</v>
      </c>
      <c r="F202" s="56">
        <v>2500</v>
      </c>
      <c r="G202" s="75">
        <f t="shared" si="7"/>
        <v>4.2625616099288264</v>
      </c>
      <c r="H202" s="60" t="s">
        <v>38</v>
      </c>
      <c r="I202" s="91" t="s">
        <v>44</v>
      </c>
      <c r="J202" s="76" t="s">
        <v>45</v>
      </c>
      <c r="K202" s="77" t="s">
        <v>46</v>
      </c>
      <c r="L202" s="78">
        <v>586.5017866666667</v>
      </c>
    </row>
    <row r="203" spans="1:12" ht="15" customHeight="1" x14ac:dyDescent="0.25">
      <c r="A203" s="52" t="s">
        <v>127</v>
      </c>
      <c r="B203" s="58">
        <v>42540</v>
      </c>
      <c r="C203" s="73" t="s">
        <v>9</v>
      </c>
      <c r="D203" s="54" t="s">
        <v>25</v>
      </c>
      <c r="E203" s="55" t="s">
        <v>6</v>
      </c>
      <c r="F203" s="56">
        <v>5000</v>
      </c>
      <c r="G203" s="75">
        <f t="shared" si="7"/>
        <v>8.5251232198576528</v>
      </c>
      <c r="H203" s="60" t="s">
        <v>39</v>
      </c>
      <c r="I203" s="91" t="s">
        <v>44</v>
      </c>
      <c r="J203" s="76" t="s">
        <v>45</v>
      </c>
      <c r="K203" s="77" t="s">
        <v>46</v>
      </c>
      <c r="L203" s="78">
        <v>586.5017866666667</v>
      </c>
    </row>
    <row r="204" spans="1:12" ht="15" customHeight="1" x14ac:dyDescent="0.25">
      <c r="A204" s="52" t="s">
        <v>127</v>
      </c>
      <c r="B204" s="58">
        <v>42543</v>
      </c>
      <c r="C204" s="73" t="s">
        <v>9</v>
      </c>
      <c r="D204" s="54" t="s">
        <v>25</v>
      </c>
      <c r="E204" s="55" t="s">
        <v>43</v>
      </c>
      <c r="F204" s="56">
        <v>2500</v>
      </c>
      <c r="G204" s="75">
        <f t="shared" si="7"/>
        <v>4.2625616099288264</v>
      </c>
      <c r="H204" s="60" t="s">
        <v>40</v>
      </c>
      <c r="I204" s="91" t="s">
        <v>44</v>
      </c>
      <c r="J204" s="76" t="s">
        <v>45</v>
      </c>
      <c r="K204" s="77" t="s">
        <v>46</v>
      </c>
      <c r="L204" s="78">
        <v>586.5017866666667</v>
      </c>
    </row>
    <row r="205" spans="1:12" ht="15" customHeight="1" x14ac:dyDescent="0.25">
      <c r="A205" s="52" t="s">
        <v>127</v>
      </c>
      <c r="B205" s="58">
        <v>42545</v>
      </c>
      <c r="C205" s="73" t="s">
        <v>9</v>
      </c>
      <c r="D205" s="54" t="s">
        <v>25</v>
      </c>
      <c r="E205" s="55" t="s">
        <v>43</v>
      </c>
      <c r="F205" s="56">
        <v>2500</v>
      </c>
      <c r="G205" s="75">
        <f t="shared" si="7"/>
        <v>4.2625616099288264</v>
      </c>
      <c r="H205" s="60" t="s">
        <v>65</v>
      </c>
      <c r="I205" s="91" t="s">
        <v>44</v>
      </c>
      <c r="J205" s="76" t="s">
        <v>45</v>
      </c>
      <c r="K205" s="77" t="s">
        <v>46</v>
      </c>
      <c r="L205" s="78">
        <v>586.5017866666667</v>
      </c>
    </row>
    <row r="206" spans="1:12" ht="15" customHeight="1" x14ac:dyDescent="0.25">
      <c r="A206" s="52" t="s">
        <v>127</v>
      </c>
      <c r="B206" s="58">
        <v>42545</v>
      </c>
      <c r="C206" s="73" t="s">
        <v>9</v>
      </c>
      <c r="D206" s="54" t="s">
        <v>25</v>
      </c>
      <c r="E206" s="55" t="s">
        <v>43</v>
      </c>
      <c r="F206" s="56">
        <v>2500</v>
      </c>
      <c r="G206" s="75">
        <f t="shared" si="7"/>
        <v>4.2625616099288264</v>
      </c>
      <c r="H206" s="60" t="s">
        <v>66</v>
      </c>
      <c r="I206" s="91" t="s">
        <v>44</v>
      </c>
      <c r="J206" s="76" t="s">
        <v>45</v>
      </c>
      <c r="K206" s="77" t="s">
        <v>46</v>
      </c>
      <c r="L206" s="78">
        <v>586.5017866666667</v>
      </c>
    </row>
    <row r="207" spans="1:12" ht="15" customHeight="1" x14ac:dyDescent="0.25">
      <c r="A207" s="52" t="s">
        <v>127</v>
      </c>
      <c r="B207" s="58">
        <v>42545</v>
      </c>
      <c r="C207" s="73" t="s">
        <v>9</v>
      </c>
      <c r="D207" s="54" t="s">
        <v>25</v>
      </c>
      <c r="E207" s="55" t="s">
        <v>6</v>
      </c>
      <c r="F207" s="56">
        <v>5000</v>
      </c>
      <c r="G207" s="75">
        <f t="shared" si="7"/>
        <v>8.5251232198576528</v>
      </c>
      <c r="H207" s="60" t="s">
        <v>67</v>
      </c>
      <c r="I207" s="91" t="s">
        <v>44</v>
      </c>
      <c r="J207" s="76" t="s">
        <v>45</v>
      </c>
      <c r="K207" s="77" t="s">
        <v>46</v>
      </c>
      <c r="L207" s="78">
        <v>586.5017866666667</v>
      </c>
    </row>
    <row r="208" spans="1:12" ht="15" customHeight="1" x14ac:dyDescent="0.25">
      <c r="A208" s="52" t="s">
        <v>127</v>
      </c>
      <c r="B208" s="58">
        <v>42521</v>
      </c>
      <c r="C208" s="73" t="s">
        <v>49</v>
      </c>
      <c r="D208" s="54" t="s">
        <v>50</v>
      </c>
      <c r="E208" s="55" t="s">
        <v>6</v>
      </c>
      <c r="F208" s="56">
        <v>1600</v>
      </c>
      <c r="G208" s="75">
        <f t="shared" si="7"/>
        <v>2.7280394303544488</v>
      </c>
      <c r="H208" s="60" t="s">
        <v>51</v>
      </c>
      <c r="I208" s="91" t="s">
        <v>44</v>
      </c>
      <c r="J208" s="76" t="s">
        <v>45</v>
      </c>
      <c r="K208" s="77" t="s">
        <v>46</v>
      </c>
      <c r="L208" s="78">
        <v>586.5017866666667</v>
      </c>
    </row>
    <row r="209" spans="1:12" ht="15" customHeight="1" x14ac:dyDescent="0.25">
      <c r="A209" s="52" t="s">
        <v>127</v>
      </c>
      <c r="B209" s="58">
        <v>42522</v>
      </c>
      <c r="C209" s="73" t="s">
        <v>49</v>
      </c>
      <c r="D209" s="54" t="s">
        <v>50</v>
      </c>
      <c r="E209" s="55" t="s">
        <v>6</v>
      </c>
      <c r="F209" s="56">
        <v>800</v>
      </c>
      <c r="G209" s="75">
        <f t="shared" si="7"/>
        <v>1.3640197151772244</v>
      </c>
      <c r="H209" s="60" t="s">
        <v>51</v>
      </c>
      <c r="I209" s="91" t="s">
        <v>44</v>
      </c>
      <c r="J209" s="76" t="s">
        <v>45</v>
      </c>
      <c r="K209" s="77" t="s">
        <v>46</v>
      </c>
      <c r="L209" s="78">
        <v>586.5017866666667</v>
      </c>
    </row>
    <row r="210" spans="1:12" ht="15" customHeight="1" x14ac:dyDescent="0.25">
      <c r="A210" s="52" t="s">
        <v>127</v>
      </c>
      <c r="B210" s="58">
        <v>42523</v>
      </c>
      <c r="C210" s="74" t="s">
        <v>49</v>
      </c>
      <c r="D210" s="101" t="s">
        <v>50</v>
      </c>
      <c r="E210" s="55" t="s">
        <v>6</v>
      </c>
      <c r="F210" s="59">
        <v>1300</v>
      </c>
      <c r="G210" s="75">
        <f t="shared" si="7"/>
        <v>2.21653203716299</v>
      </c>
      <c r="H210" s="60" t="s">
        <v>51</v>
      </c>
      <c r="I210" s="91" t="s">
        <v>44</v>
      </c>
      <c r="J210" s="76" t="s">
        <v>45</v>
      </c>
      <c r="K210" s="77" t="s">
        <v>46</v>
      </c>
      <c r="L210" s="78">
        <v>586.5017866666667</v>
      </c>
    </row>
    <row r="211" spans="1:12" ht="15" customHeight="1" x14ac:dyDescent="0.25">
      <c r="A211" s="52" t="s">
        <v>127</v>
      </c>
      <c r="B211" s="58">
        <v>42524</v>
      </c>
      <c r="C211" s="73" t="s">
        <v>89</v>
      </c>
      <c r="D211" s="54" t="s">
        <v>112</v>
      </c>
      <c r="E211" s="55" t="s">
        <v>6</v>
      </c>
      <c r="F211" s="56">
        <v>5000</v>
      </c>
      <c r="G211" s="75">
        <f t="shared" si="7"/>
        <v>8.5251232198576528</v>
      </c>
      <c r="H211" s="60" t="s">
        <v>51</v>
      </c>
      <c r="I211" s="91" t="s">
        <v>44</v>
      </c>
      <c r="J211" s="76" t="s">
        <v>45</v>
      </c>
      <c r="K211" s="77" t="s">
        <v>46</v>
      </c>
      <c r="L211" s="78">
        <v>586.5017866666667</v>
      </c>
    </row>
    <row r="212" spans="1:12" ht="15" customHeight="1" x14ac:dyDescent="0.25">
      <c r="A212" s="52" t="s">
        <v>127</v>
      </c>
      <c r="B212" s="58">
        <v>42524</v>
      </c>
      <c r="C212" s="73" t="s">
        <v>49</v>
      </c>
      <c r="D212" s="54" t="s">
        <v>112</v>
      </c>
      <c r="E212" s="55" t="s">
        <v>6</v>
      </c>
      <c r="F212" s="56">
        <v>2000</v>
      </c>
      <c r="G212" s="75">
        <f t="shared" si="7"/>
        <v>3.4100492879430613</v>
      </c>
      <c r="H212" s="60" t="s">
        <v>51</v>
      </c>
      <c r="I212" s="91" t="s">
        <v>44</v>
      </c>
      <c r="J212" s="76" t="s">
        <v>45</v>
      </c>
      <c r="K212" s="77" t="s">
        <v>46</v>
      </c>
      <c r="L212" s="78">
        <v>586.5017866666667</v>
      </c>
    </row>
    <row r="213" spans="1:12" ht="15" customHeight="1" x14ac:dyDescent="0.25">
      <c r="A213" s="52" t="s">
        <v>127</v>
      </c>
      <c r="B213" s="58">
        <v>42524</v>
      </c>
      <c r="C213" s="73" t="s">
        <v>128</v>
      </c>
      <c r="D213" s="54" t="s">
        <v>112</v>
      </c>
      <c r="E213" s="55" t="s">
        <v>113</v>
      </c>
      <c r="F213" s="56">
        <v>5000</v>
      </c>
      <c r="G213" s="75">
        <f t="shared" si="7"/>
        <v>8.5251232198576528</v>
      </c>
      <c r="H213" s="60" t="s">
        <v>52</v>
      </c>
      <c r="I213" s="61" t="s">
        <v>120</v>
      </c>
      <c r="J213" s="76" t="s">
        <v>45</v>
      </c>
      <c r="K213" s="77" t="s">
        <v>46</v>
      </c>
      <c r="L213" s="78">
        <v>586.5017866666667</v>
      </c>
    </row>
    <row r="214" spans="1:12" ht="15" customHeight="1" x14ac:dyDescent="0.25">
      <c r="A214" s="52" t="s">
        <v>127</v>
      </c>
      <c r="B214" s="58">
        <v>42524</v>
      </c>
      <c r="C214" s="73" t="s">
        <v>91</v>
      </c>
      <c r="D214" s="54" t="s">
        <v>112</v>
      </c>
      <c r="E214" s="55" t="s">
        <v>113</v>
      </c>
      <c r="F214" s="57">
        <v>10000</v>
      </c>
      <c r="G214" s="75">
        <f t="shared" si="7"/>
        <v>17.050246439715306</v>
      </c>
      <c r="H214" s="60" t="s">
        <v>52</v>
      </c>
      <c r="I214" s="61" t="s">
        <v>120</v>
      </c>
      <c r="J214" s="76" t="s">
        <v>45</v>
      </c>
      <c r="K214" s="77" t="s">
        <v>46</v>
      </c>
      <c r="L214" s="78">
        <v>586.5017866666667</v>
      </c>
    </row>
    <row r="215" spans="1:12" ht="15" customHeight="1" x14ac:dyDescent="0.25">
      <c r="A215" s="52" t="s">
        <v>127</v>
      </c>
      <c r="B215" s="58">
        <v>42525</v>
      </c>
      <c r="C215" s="73" t="s">
        <v>89</v>
      </c>
      <c r="D215" s="54" t="s">
        <v>112</v>
      </c>
      <c r="E215" s="55" t="s">
        <v>113</v>
      </c>
      <c r="F215" s="56">
        <v>3000</v>
      </c>
      <c r="G215" s="75">
        <f t="shared" si="7"/>
        <v>5.1150739319145915</v>
      </c>
      <c r="H215" s="60" t="s">
        <v>52</v>
      </c>
      <c r="I215" s="61" t="s">
        <v>120</v>
      </c>
      <c r="J215" s="76" t="s">
        <v>45</v>
      </c>
      <c r="K215" s="77" t="s">
        <v>46</v>
      </c>
      <c r="L215" s="78">
        <v>586.5017866666667</v>
      </c>
    </row>
    <row r="216" spans="1:12" ht="15" customHeight="1" x14ac:dyDescent="0.25">
      <c r="A216" s="52" t="s">
        <v>127</v>
      </c>
      <c r="B216" s="58">
        <v>42525</v>
      </c>
      <c r="C216" s="73" t="s">
        <v>49</v>
      </c>
      <c r="D216" s="54" t="s">
        <v>112</v>
      </c>
      <c r="E216" s="55" t="s">
        <v>113</v>
      </c>
      <c r="F216" s="56">
        <v>2000</v>
      </c>
      <c r="G216" s="75">
        <f t="shared" si="7"/>
        <v>3.4100492879430613</v>
      </c>
      <c r="H216" s="60" t="s">
        <v>52</v>
      </c>
      <c r="I216" s="61" t="s">
        <v>120</v>
      </c>
      <c r="J216" s="76" t="s">
        <v>45</v>
      </c>
      <c r="K216" s="77" t="s">
        <v>46</v>
      </c>
      <c r="L216" s="78">
        <v>586.5017866666667</v>
      </c>
    </row>
    <row r="217" spans="1:12" ht="15" customHeight="1" x14ac:dyDescent="0.25">
      <c r="A217" s="52" t="s">
        <v>127</v>
      </c>
      <c r="B217" s="58">
        <v>42525</v>
      </c>
      <c r="C217" s="73" t="s">
        <v>114</v>
      </c>
      <c r="D217" s="54" t="s">
        <v>112</v>
      </c>
      <c r="E217" s="55" t="s">
        <v>113</v>
      </c>
      <c r="F217" s="56">
        <v>5000</v>
      </c>
      <c r="G217" s="75">
        <f t="shared" si="7"/>
        <v>8.5251232198576528</v>
      </c>
      <c r="H217" s="60" t="s">
        <v>52</v>
      </c>
      <c r="I217" s="61" t="s">
        <v>120</v>
      </c>
      <c r="J217" s="76" t="s">
        <v>45</v>
      </c>
      <c r="K217" s="77" t="s">
        <v>46</v>
      </c>
      <c r="L217" s="78">
        <v>586.5017866666667</v>
      </c>
    </row>
    <row r="218" spans="1:12" ht="15" customHeight="1" x14ac:dyDescent="0.25">
      <c r="A218" s="52" t="s">
        <v>127</v>
      </c>
      <c r="B218" s="58">
        <v>42525</v>
      </c>
      <c r="C218" s="73" t="s">
        <v>89</v>
      </c>
      <c r="D218" s="54" t="s">
        <v>112</v>
      </c>
      <c r="E218" s="55" t="s">
        <v>113</v>
      </c>
      <c r="F218" s="56">
        <v>3000</v>
      </c>
      <c r="G218" s="75">
        <f t="shared" si="7"/>
        <v>5.1150739319145915</v>
      </c>
      <c r="H218" s="60" t="s">
        <v>52</v>
      </c>
      <c r="I218" s="61" t="s">
        <v>120</v>
      </c>
      <c r="J218" s="76" t="s">
        <v>45</v>
      </c>
      <c r="K218" s="77" t="s">
        <v>46</v>
      </c>
      <c r="L218" s="78">
        <v>586.5017866666667</v>
      </c>
    </row>
    <row r="219" spans="1:12" ht="15" customHeight="1" x14ac:dyDescent="0.25">
      <c r="A219" s="52" t="s">
        <v>127</v>
      </c>
      <c r="B219" s="58">
        <v>42525</v>
      </c>
      <c r="C219" s="73" t="s">
        <v>49</v>
      </c>
      <c r="D219" s="54" t="s">
        <v>112</v>
      </c>
      <c r="E219" s="55" t="s">
        <v>113</v>
      </c>
      <c r="F219" s="56">
        <v>2000</v>
      </c>
      <c r="G219" s="75">
        <f t="shared" si="7"/>
        <v>3.4100492879430613</v>
      </c>
      <c r="H219" s="60" t="s">
        <v>52</v>
      </c>
      <c r="I219" s="61" t="s">
        <v>120</v>
      </c>
      <c r="J219" s="76" t="s">
        <v>45</v>
      </c>
      <c r="K219" s="77" t="s">
        <v>46</v>
      </c>
      <c r="L219" s="78">
        <v>586.5017866666667</v>
      </c>
    </row>
    <row r="220" spans="1:12" ht="15" customHeight="1" x14ac:dyDescent="0.25">
      <c r="A220" s="52" t="s">
        <v>127</v>
      </c>
      <c r="B220" s="58">
        <v>42528</v>
      </c>
      <c r="C220" s="73" t="s">
        <v>49</v>
      </c>
      <c r="D220" s="54" t="s">
        <v>50</v>
      </c>
      <c r="E220" s="55" t="s">
        <v>6</v>
      </c>
      <c r="F220" s="56">
        <v>1500</v>
      </c>
      <c r="G220" s="75">
        <f t="shared" si="7"/>
        <v>2.5575369659572957</v>
      </c>
      <c r="H220" s="60" t="s">
        <v>51</v>
      </c>
      <c r="I220" s="61" t="s">
        <v>44</v>
      </c>
      <c r="J220" s="76" t="s">
        <v>45</v>
      </c>
      <c r="K220" s="77" t="s">
        <v>46</v>
      </c>
      <c r="L220" s="78">
        <v>586.5017866666667</v>
      </c>
    </row>
    <row r="221" spans="1:12" ht="15" customHeight="1" x14ac:dyDescent="0.25">
      <c r="A221" s="52" t="s">
        <v>127</v>
      </c>
      <c r="B221" s="58">
        <v>42529</v>
      </c>
      <c r="C221" s="73" t="s">
        <v>49</v>
      </c>
      <c r="D221" s="54" t="s">
        <v>50</v>
      </c>
      <c r="E221" s="55" t="s">
        <v>6</v>
      </c>
      <c r="F221" s="56">
        <v>1000</v>
      </c>
      <c r="G221" s="75">
        <f t="shared" si="7"/>
        <v>1.7050246439715306</v>
      </c>
      <c r="H221" s="60" t="s">
        <v>51</v>
      </c>
      <c r="I221" s="61" t="s">
        <v>44</v>
      </c>
      <c r="J221" s="76" t="s">
        <v>45</v>
      </c>
      <c r="K221" s="77" t="s">
        <v>46</v>
      </c>
      <c r="L221" s="78">
        <v>586.5017866666667</v>
      </c>
    </row>
    <row r="222" spans="1:12" ht="15" customHeight="1" x14ac:dyDescent="0.25">
      <c r="A222" s="52" t="s">
        <v>127</v>
      </c>
      <c r="B222" s="58">
        <v>42529</v>
      </c>
      <c r="C222" s="73" t="s">
        <v>103</v>
      </c>
      <c r="D222" s="54" t="s">
        <v>47</v>
      </c>
      <c r="E222" s="55" t="s">
        <v>6</v>
      </c>
      <c r="F222" s="56">
        <v>10000</v>
      </c>
      <c r="G222" s="75">
        <f t="shared" si="7"/>
        <v>17.050246439715306</v>
      </c>
      <c r="H222" s="60" t="s">
        <v>51</v>
      </c>
      <c r="I222" s="61" t="s">
        <v>44</v>
      </c>
      <c r="J222" s="76" t="s">
        <v>45</v>
      </c>
      <c r="K222" s="77" t="s">
        <v>46</v>
      </c>
      <c r="L222" s="78">
        <v>586.5017866666667</v>
      </c>
    </row>
    <row r="223" spans="1:12" ht="15" customHeight="1" x14ac:dyDescent="0.25">
      <c r="A223" s="52" t="s">
        <v>127</v>
      </c>
      <c r="B223" s="58">
        <v>42531</v>
      </c>
      <c r="C223" s="73" t="s">
        <v>49</v>
      </c>
      <c r="D223" s="54" t="s">
        <v>50</v>
      </c>
      <c r="E223" s="55" t="s">
        <v>6</v>
      </c>
      <c r="F223" s="56">
        <v>800</v>
      </c>
      <c r="G223" s="75">
        <f t="shared" si="7"/>
        <v>1.3640197151772244</v>
      </c>
      <c r="H223" s="60" t="s">
        <v>51</v>
      </c>
      <c r="I223" s="61" t="s">
        <v>44</v>
      </c>
      <c r="J223" s="76" t="s">
        <v>45</v>
      </c>
      <c r="K223" s="77" t="s">
        <v>46</v>
      </c>
      <c r="L223" s="78">
        <v>586.5017866666667</v>
      </c>
    </row>
    <row r="224" spans="1:12" ht="15" customHeight="1" x14ac:dyDescent="0.25">
      <c r="A224" s="52" t="s">
        <v>127</v>
      </c>
      <c r="B224" s="58">
        <v>42533</v>
      </c>
      <c r="C224" s="73" t="s">
        <v>49</v>
      </c>
      <c r="D224" s="54" t="s">
        <v>50</v>
      </c>
      <c r="E224" s="55" t="s">
        <v>6</v>
      </c>
      <c r="F224" s="56">
        <v>800</v>
      </c>
      <c r="G224" s="75">
        <f t="shared" si="7"/>
        <v>1.3640197151772244</v>
      </c>
      <c r="H224" s="60" t="s">
        <v>51</v>
      </c>
      <c r="I224" s="61" t="s">
        <v>44</v>
      </c>
      <c r="J224" s="76" t="s">
        <v>45</v>
      </c>
      <c r="K224" s="77" t="s">
        <v>46</v>
      </c>
      <c r="L224" s="78">
        <v>586.5017866666667</v>
      </c>
    </row>
    <row r="225" spans="1:12" ht="15" customHeight="1" x14ac:dyDescent="0.25">
      <c r="A225" s="52" t="s">
        <v>127</v>
      </c>
      <c r="B225" s="58">
        <v>42535</v>
      </c>
      <c r="C225" s="73" t="s">
        <v>49</v>
      </c>
      <c r="D225" s="54" t="s">
        <v>50</v>
      </c>
      <c r="E225" s="55" t="s">
        <v>6</v>
      </c>
      <c r="F225" s="56">
        <v>1600</v>
      </c>
      <c r="G225" s="75">
        <f t="shared" si="7"/>
        <v>2.7280394303544488</v>
      </c>
      <c r="H225" s="60" t="s">
        <v>51</v>
      </c>
      <c r="I225" s="61" t="s">
        <v>44</v>
      </c>
      <c r="J225" s="76" t="s">
        <v>45</v>
      </c>
      <c r="K225" s="77" t="s">
        <v>46</v>
      </c>
      <c r="L225" s="78">
        <v>586.5017866666667</v>
      </c>
    </row>
    <row r="226" spans="1:12" ht="15" customHeight="1" x14ac:dyDescent="0.25">
      <c r="A226" s="52" t="s">
        <v>127</v>
      </c>
      <c r="B226" s="58">
        <v>42536</v>
      </c>
      <c r="C226" s="73" t="s">
        <v>49</v>
      </c>
      <c r="D226" s="54" t="s">
        <v>50</v>
      </c>
      <c r="E226" s="55" t="s">
        <v>6</v>
      </c>
      <c r="F226" s="56">
        <v>1800</v>
      </c>
      <c r="G226" s="75">
        <f t="shared" si="7"/>
        <v>3.0690443591487551</v>
      </c>
      <c r="H226" s="60" t="s">
        <v>51</v>
      </c>
      <c r="I226" s="61" t="s">
        <v>44</v>
      </c>
      <c r="J226" s="76" t="s">
        <v>45</v>
      </c>
      <c r="K226" s="77" t="s">
        <v>46</v>
      </c>
      <c r="L226" s="78">
        <v>586.5017866666667</v>
      </c>
    </row>
    <row r="227" spans="1:12" ht="15" customHeight="1" x14ac:dyDescent="0.25">
      <c r="A227" s="52" t="s">
        <v>127</v>
      </c>
      <c r="B227" s="58">
        <v>42538</v>
      </c>
      <c r="C227" s="73" t="s">
        <v>49</v>
      </c>
      <c r="D227" s="54" t="s">
        <v>50</v>
      </c>
      <c r="E227" s="55" t="s">
        <v>6</v>
      </c>
      <c r="F227" s="56">
        <v>1450</v>
      </c>
      <c r="G227" s="75">
        <f t="shared" si="7"/>
        <v>2.4722857337587194</v>
      </c>
      <c r="H227" s="60" t="s">
        <v>51</v>
      </c>
      <c r="I227" s="61" t="s">
        <v>44</v>
      </c>
      <c r="J227" s="76" t="s">
        <v>45</v>
      </c>
      <c r="K227" s="77" t="s">
        <v>46</v>
      </c>
      <c r="L227" s="78">
        <v>586.5017866666667</v>
      </c>
    </row>
    <row r="228" spans="1:12" ht="15" customHeight="1" x14ac:dyDescent="0.25">
      <c r="A228" s="52" t="s">
        <v>127</v>
      </c>
      <c r="B228" s="58">
        <v>42540</v>
      </c>
      <c r="C228" s="73" t="s">
        <v>49</v>
      </c>
      <c r="D228" s="54" t="s">
        <v>50</v>
      </c>
      <c r="E228" s="55" t="s">
        <v>6</v>
      </c>
      <c r="F228" s="56">
        <v>1250</v>
      </c>
      <c r="G228" s="75">
        <f t="shared" si="7"/>
        <v>2.1312808049644132</v>
      </c>
      <c r="H228" s="60" t="s">
        <v>51</v>
      </c>
      <c r="I228" s="61" t="s">
        <v>44</v>
      </c>
      <c r="J228" s="76" t="s">
        <v>45</v>
      </c>
      <c r="K228" s="77" t="s">
        <v>46</v>
      </c>
      <c r="L228" s="78">
        <v>586.5017866666667</v>
      </c>
    </row>
    <row r="229" spans="1:12" ht="15" customHeight="1" x14ac:dyDescent="0.25">
      <c r="A229" s="52" t="s">
        <v>127</v>
      </c>
      <c r="B229" s="58">
        <v>42542</v>
      </c>
      <c r="C229" s="73" t="s">
        <v>49</v>
      </c>
      <c r="D229" s="54" t="s">
        <v>50</v>
      </c>
      <c r="E229" s="55" t="s">
        <v>6</v>
      </c>
      <c r="F229" s="56">
        <v>1000</v>
      </c>
      <c r="G229" s="75">
        <f t="shared" si="7"/>
        <v>1.7021224831906316</v>
      </c>
      <c r="H229" s="60" t="s">
        <v>51</v>
      </c>
      <c r="I229" s="61" t="s">
        <v>44</v>
      </c>
      <c r="J229" s="76" t="s">
        <v>45</v>
      </c>
      <c r="K229" s="77" t="s">
        <v>46</v>
      </c>
      <c r="L229" s="78">
        <v>587.50178666666704</v>
      </c>
    </row>
    <row r="230" spans="1:12" ht="15" customHeight="1" x14ac:dyDescent="0.25">
      <c r="A230" s="52" t="s">
        <v>127</v>
      </c>
      <c r="B230" s="58">
        <v>42545</v>
      </c>
      <c r="C230" s="73" t="s">
        <v>49</v>
      </c>
      <c r="D230" s="54" t="s">
        <v>50</v>
      </c>
      <c r="E230" s="55" t="s">
        <v>6</v>
      </c>
      <c r="F230" s="56">
        <v>1600</v>
      </c>
      <c r="G230" s="75">
        <f t="shared" si="7"/>
        <v>2.7187682964610183</v>
      </c>
      <c r="H230" s="60" t="s">
        <v>51</v>
      </c>
      <c r="I230" s="61" t="s">
        <v>44</v>
      </c>
      <c r="J230" s="76" t="s">
        <v>45</v>
      </c>
      <c r="K230" s="77" t="s">
        <v>46</v>
      </c>
      <c r="L230" s="78">
        <v>588.50178666666704</v>
      </c>
    </row>
    <row r="231" spans="1:12" ht="15" customHeight="1" x14ac:dyDescent="0.25">
      <c r="A231" s="52" t="s">
        <v>127</v>
      </c>
      <c r="B231" s="58">
        <v>42546</v>
      </c>
      <c r="C231" s="73" t="s">
        <v>49</v>
      </c>
      <c r="D231" s="54" t="s">
        <v>50</v>
      </c>
      <c r="E231" s="55" t="s">
        <v>6</v>
      </c>
      <c r="F231" s="57">
        <v>800</v>
      </c>
      <c r="G231" s="75">
        <f t="shared" si="7"/>
        <v>1.3570781600571449</v>
      </c>
      <c r="H231" s="63" t="s">
        <v>51</v>
      </c>
      <c r="I231" s="61" t="s">
        <v>44</v>
      </c>
      <c r="J231" s="76" t="s">
        <v>45</v>
      </c>
      <c r="K231" s="77" t="s">
        <v>46</v>
      </c>
      <c r="L231" s="78">
        <v>589.50178666666704</v>
      </c>
    </row>
    <row r="232" spans="1:12" ht="15" customHeight="1" x14ac:dyDescent="0.25">
      <c r="A232" s="52" t="s">
        <v>127</v>
      </c>
      <c r="B232" s="58">
        <v>42547</v>
      </c>
      <c r="C232" s="73" t="s">
        <v>49</v>
      </c>
      <c r="D232" s="54" t="s">
        <v>50</v>
      </c>
      <c r="E232" s="55" t="s">
        <v>6</v>
      </c>
      <c r="F232" s="57">
        <v>800</v>
      </c>
      <c r="G232" s="75">
        <f t="shared" si="7"/>
        <v>1.3547799821503212</v>
      </c>
      <c r="H232" s="63" t="s">
        <v>51</v>
      </c>
      <c r="I232" s="61" t="s">
        <v>44</v>
      </c>
      <c r="J232" s="76" t="s">
        <v>45</v>
      </c>
      <c r="K232" s="77" t="s">
        <v>46</v>
      </c>
      <c r="L232" s="78">
        <v>590.50178666666704</v>
      </c>
    </row>
    <row r="233" spans="1:12" ht="15" customHeight="1" x14ac:dyDescent="0.25">
      <c r="A233" s="52" t="s">
        <v>127</v>
      </c>
      <c r="B233" s="58">
        <v>42549</v>
      </c>
      <c r="C233" s="73" t="s">
        <v>49</v>
      </c>
      <c r="D233" s="54" t="s">
        <v>50</v>
      </c>
      <c r="E233" s="55" t="s">
        <v>6</v>
      </c>
      <c r="F233" s="57">
        <v>1500</v>
      </c>
      <c r="G233" s="75">
        <f t="shared" si="7"/>
        <v>2.5359179529330906</v>
      </c>
      <c r="H233" s="63" t="s">
        <v>51</v>
      </c>
      <c r="I233" s="61" t="s">
        <v>44</v>
      </c>
      <c r="J233" s="76" t="s">
        <v>45</v>
      </c>
      <c r="K233" s="77" t="s">
        <v>46</v>
      </c>
      <c r="L233" s="78">
        <v>591.50178666666704</v>
      </c>
    </row>
    <row r="234" spans="1:12" ht="15" customHeight="1" x14ac:dyDescent="0.25">
      <c r="A234" s="52" t="s">
        <v>127</v>
      </c>
      <c r="B234" s="58">
        <v>42550</v>
      </c>
      <c r="C234" s="73" t="s">
        <v>49</v>
      </c>
      <c r="D234" s="54" t="s">
        <v>50</v>
      </c>
      <c r="E234" s="55" t="s">
        <v>6</v>
      </c>
      <c r="F234" s="57">
        <v>800</v>
      </c>
      <c r="G234" s="75">
        <f t="shared" si="7"/>
        <v>1.3502068989541605</v>
      </c>
      <c r="H234" s="63" t="s">
        <v>51</v>
      </c>
      <c r="I234" s="61" t="s">
        <v>44</v>
      </c>
      <c r="J234" s="76" t="s">
        <v>45</v>
      </c>
      <c r="K234" s="77" t="s">
        <v>46</v>
      </c>
      <c r="L234" s="78">
        <v>592.50178666666704</v>
      </c>
    </row>
    <row r="14701" spans="1:12" ht="15" customHeight="1" x14ac:dyDescent="0.2">
      <c r="A14701" s="12"/>
      <c r="B14701" s="12"/>
      <c r="C14701" s="12"/>
      <c r="D14701" s="12"/>
      <c r="E14701" s="12"/>
      <c r="G14701" s="25"/>
      <c r="H14701" s="12"/>
      <c r="I14701" s="12"/>
      <c r="J14701" s="12"/>
      <c r="K14701" s="12"/>
      <c r="L14701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abSelected="1" topLeftCell="A18" zoomScaleNormal="100" workbookViewId="0">
      <selection activeCell="H29" sqref="H29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-6897491</v>
      </c>
      <c r="C20" s="13">
        <f>B20/J21</f>
        <v>-11760.392136571836</v>
      </c>
      <c r="D20" s="13"/>
      <c r="E20" s="13">
        <f>SUM(E21:E26)</f>
        <v>0</v>
      </c>
      <c r="F20" s="13">
        <f>SUM(F21:F26)</f>
        <v>2587446</v>
      </c>
      <c r="G20" s="13">
        <f>SUM(G21:G26)</f>
        <v>4411.6591949455606</v>
      </c>
      <c r="H20" s="13">
        <f>+D20-F20+B20</f>
        <v>-9484937</v>
      </c>
      <c r="I20" s="13">
        <f>+E20-G20+C20</f>
        <v>-16172.051331517396</v>
      </c>
      <c r="J20" s="6"/>
    </row>
    <row r="21" spans="1:17" x14ac:dyDescent="0.2">
      <c r="A21" s="7" t="s">
        <v>72</v>
      </c>
      <c r="B21" s="14"/>
      <c r="C21" s="14"/>
      <c r="D21" s="14"/>
      <c r="E21" s="14"/>
      <c r="F21" s="14">
        <v>392500</v>
      </c>
      <c r="G21" s="14">
        <f>F21/J21</f>
        <v>669.22217275882576</v>
      </c>
      <c r="H21" s="14">
        <f>B20+D21-F21</f>
        <v>-7289991</v>
      </c>
      <c r="I21" s="14">
        <f>C20+E21-G21</f>
        <v>-12429.614309330662</v>
      </c>
      <c r="J21" s="6">
        <v>586.5017866666667</v>
      </c>
    </row>
    <row r="22" spans="1:17" x14ac:dyDescent="0.2">
      <c r="A22" s="69" t="s">
        <v>73</v>
      </c>
      <c r="B22" s="70"/>
      <c r="C22" s="70"/>
      <c r="D22" s="71"/>
      <c r="E22" s="72"/>
      <c r="F22" s="72">
        <v>701705</v>
      </c>
      <c r="G22" s="14">
        <f>F22/J21</f>
        <v>1196.4243177980429</v>
      </c>
      <c r="H22" s="72">
        <f>H21+D22-F22</f>
        <v>-7991696</v>
      </c>
      <c r="I22" s="72">
        <f>I21+E22-G22</f>
        <v>-13626.038627128704</v>
      </c>
      <c r="J22" s="6"/>
    </row>
    <row r="23" spans="1:17" x14ac:dyDescent="0.2">
      <c r="A23" s="7" t="s">
        <v>74</v>
      </c>
      <c r="B23" s="10"/>
      <c r="C23" s="10"/>
      <c r="D23" s="14"/>
      <c r="E23" s="14"/>
      <c r="F23" s="14">
        <v>647241</v>
      </c>
      <c r="G23" s="14">
        <f>F23/J21</f>
        <v>1103.5618555887775</v>
      </c>
      <c r="H23" s="72">
        <f>H22+D23-F23</f>
        <v>-8638937</v>
      </c>
      <c r="I23" s="72">
        <f t="shared" ref="I23" si="0">I22+E23-G23</f>
        <v>-14729.600482717482</v>
      </c>
      <c r="J23" s="6"/>
    </row>
    <row r="24" spans="1:17" x14ac:dyDescent="0.2">
      <c r="A24" s="7" t="s">
        <v>75</v>
      </c>
      <c r="B24" s="10"/>
      <c r="C24" s="10"/>
      <c r="D24" s="14"/>
      <c r="E24" s="14"/>
      <c r="F24" s="14">
        <v>35000</v>
      </c>
      <c r="G24" s="14">
        <f>F24/J21</f>
        <v>59.675862539003575</v>
      </c>
      <c r="H24" s="72">
        <f t="shared" ref="H24:H31" si="1">H23+D24-F24</f>
        <v>-8673937</v>
      </c>
      <c r="I24" s="72">
        <f t="shared" ref="I24" si="2">I23+E24-G24</f>
        <v>-14789.276345256485</v>
      </c>
      <c r="J24" s="6"/>
    </row>
    <row r="25" spans="1:17" x14ac:dyDescent="0.2">
      <c r="A25" s="7" t="s">
        <v>76</v>
      </c>
      <c r="B25" s="10"/>
      <c r="C25" s="10"/>
      <c r="D25" s="14"/>
      <c r="E25" s="14"/>
      <c r="F25" s="14">
        <v>695000</v>
      </c>
      <c r="G25" s="14">
        <f>F25/J21</f>
        <v>1184.9921275602137</v>
      </c>
      <c r="H25" s="72">
        <f>H24+D25-F25</f>
        <v>-9368937</v>
      </c>
      <c r="I25" s="72">
        <f t="shared" ref="I25:I32" si="3">I24+E25-G25</f>
        <v>-15974.268472816699</v>
      </c>
      <c r="J25" s="6"/>
    </row>
    <row r="26" spans="1:17" x14ac:dyDescent="0.2">
      <c r="A26" s="20" t="s">
        <v>77</v>
      </c>
      <c r="B26" s="23"/>
      <c r="C26" s="23"/>
      <c r="D26" s="23"/>
      <c r="E26" s="21"/>
      <c r="F26" s="23">
        <v>116000</v>
      </c>
      <c r="G26" s="14">
        <f>F26/J21</f>
        <v>197.78285870069755</v>
      </c>
      <c r="H26" s="72">
        <f t="shared" si="1"/>
        <v>-9484937</v>
      </c>
      <c r="I26" s="72">
        <f t="shared" si="3"/>
        <v>-16172.051331517396</v>
      </c>
      <c r="J26" s="6"/>
    </row>
    <row r="27" spans="1:17" x14ac:dyDescent="0.2">
      <c r="A27" s="20" t="s">
        <v>78</v>
      </c>
      <c r="B27" s="23"/>
      <c r="C27" s="23"/>
      <c r="D27" s="23"/>
      <c r="E27" s="21"/>
      <c r="F27" s="23"/>
      <c r="G27" s="14">
        <f>F27/J21</f>
        <v>0</v>
      </c>
      <c r="H27" s="72">
        <f t="shared" si="1"/>
        <v>-9484937</v>
      </c>
      <c r="I27" s="72">
        <f t="shared" si="3"/>
        <v>-16172.051331517396</v>
      </c>
      <c r="J27" s="6"/>
    </row>
    <row r="28" spans="1:17" x14ac:dyDescent="0.2">
      <c r="A28" s="20" t="s">
        <v>79</v>
      </c>
      <c r="B28" s="23"/>
      <c r="C28" s="23"/>
      <c r="D28" s="23"/>
      <c r="E28" s="21"/>
      <c r="F28" s="23"/>
      <c r="G28" s="14">
        <f>F28/J21</f>
        <v>0</v>
      </c>
      <c r="H28" s="72">
        <f>H27+D28-F28</f>
        <v>-9484937</v>
      </c>
      <c r="I28" s="72">
        <f t="shared" si="3"/>
        <v>-16172.051331517396</v>
      </c>
    </row>
    <row r="29" spans="1:17" x14ac:dyDescent="0.2">
      <c r="A29" s="20" t="s">
        <v>80</v>
      </c>
      <c r="B29" s="23"/>
      <c r="C29" s="23"/>
      <c r="D29" s="23"/>
      <c r="E29" s="21"/>
      <c r="F29" s="23"/>
      <c r="G29" s="14">
        <f>F29/J21</f>
        <v>0</v>
      </c>
      <c r="H29" s="72">
        <f t="shared" si="1"/>
        <v>-9484937</v>
      </c>
      <c r="I29" s="72">
        <f t="shared" si="3"/>
        <v>-16172.051331517396</v>
      </c>
    </row>
    <row r="30" spans="1:17" x14ac:dyDescent="0.2">
      <c r="A30" s="20" t="s">
        <v>81</v>
      </c>
      <c r="B30" s="23"/>
      <c r="C30" s="23"/>
      <c r="D30" s="23"/>
      <c r="E30" s="21"/>
      <c r="F30" s="23"/>
      <c r="G30" s="14">
        <f>F30/J21</f>
        <v>0</v>
      </c>
      <c r="H30" s="72">
        <f t="shared" si="1"/>
        <v>-9484937</v>
      </c>
      <c r="I30" s="72">
        <f t="shared" si="3"/>
        <v>-16172.051331517396</v>
      </c>
    </row>
    <row r="31" spans="1:17" x14ac:dyDescent="0.2">
      <c r="A31" s="20" t="s">
        <v>82</v>
      </c>
      <c r="B31" s="23"/>
      <c r="C31" s="23"/>
      <c r="D31" s="23"/>
      <c r="E31" s="21"/>
      <c r="F31" s="23"/>
      <c r="G31" s="14">
        <f>F31/J21</f>
        <v>0</v>
      </c>
      <c r="H31" s="72">
        <f t="shared" si="1"/>
        <v>-9484937</v>
      </c>
      <c r="I31" s="72">
        <f t="shared" si="3"/>
        <v>-16172.051331517396</v>
      </c>
    </row>
    <row r="32" spans="1:17" x14ac:dyDescent="0.2">
      <c r="A32" s="20" t="s">
        <v>83</v>
      </c>
      <c r="B32" s="23"/>
      <c r="C32" s="23"/>
      <c r="D32" s="23"/>
      <c r="E32" s="21"/>
      <c r="F32" s="23"/>
      <c r="G32" s="14">
        <f>F32/J21</f>
        <v>0</v>
      </c>
      <c r="H32" s="72">
        <f t="shared" ref="H32" si="4">H29+D32-F32</f>
        <v>-9484937</v>
      </c>
      <c r="I32" s="72">
        <f t="shared" si="3"/>
        <v>-16172.051331517396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5" sqref="E15"/>
    </sheetView>
  </sheetViews>
  <sheetFormatPr defaultRowHeight="15" x14ac:dyDescent="0.2"/>
  <cols>
    <col min="1" max="1" width="8.69921875" customWidth="1"/>
    <col min="2" max="2" width="11.59765625" customWidth="1"/>
    <col min="3" max="3" width="9.3984375" customWidth="1"/>
    <col min="4" max="4" width="8.69921875" customWidth="1"/>
    <col min="5" max="5" width="8.59765625" customWidth="1"/>
    <col min="6" max="6" width="10.796875" customWidth="1"/>
    <col min="7" max="7" width="5.69921875" customWidth="1"/>
  </cols>
  <sheetData>
    <row r="1" spans="1:6" ht="30" x14ac:dyDescent="0.2">
      <c r="A1" s="68" t="s">
        <v>13</v>
      </c>
      <c r="B1" s="67" t="s">
        <v>46</v>
      </c>
    </row>
    <row r="3" spans="1:6" ht="45" x14ac:dyDescent="0.2">
      <c r="A3" s="66" t="s">
        <v>62</v>
      </c>
      <c r="B3" s="66" t="s">
        <v>61</v>
      </c>
      <c r="C3" s="64"/>
      <c r="D3" s="64"/>
      <c r="E3" s="64"/>
      <c r="F3" s="65"/>
    </row>
    <row r="4" spans="1:6" ht="30" x14ac:dyDescent="0.2">
      <c r="A4" s="94" t="s">
        <v>59</v>
      </c>
      <c r="B4" s="95" t="s">
        <v>47</v>
      </c>
      <c r="C4" s="95" t="s">
        <v>25</v>
      </c>
      <c r="D4" s="95" t="s">
        <v>50</v>
      </c>
      <c r="E4" s="95" t="s">
        <v>112</v>
      </c>
      <c r="F4" s="95" t="s">
        <v>60</v>
      </c>
    </row>
    <row r="5" spans="1:6" x14ac:dyDescent="0.2">
      <c r="A5" s="92" t="s">
        <v>43</v>
      </c>
      <c r="B5" s="51"/>
      <c r="C5" s="51">
        <v>25000</v>
      </c>
      <c r="D5" s="51"/>
      <c r="E5" s="51"/>
      <c r="F5" s="51">
        <v>25000</v>
      </c>
    </row>
    <row r="6" spans="1:6" x14ac:dyDescent="0.2">
      <c r="A6" s="92" t="s">
        <v>113</v>
      </c>
      <c r="B6" s="51"/>
      <c r="C6" s="51"/>
      <c r="D6" s="51"/>
      <c r="E6" s="51">
        <v>30000</v>
      </c>
      <c r="F6" s="51">
        <v>30000</v>
      </c>
    </row>
    <row r="7" spans="1:6" ht="30" x14ac:dyDescent="0.2">
      <c r="A7" s="92" t="s">
        <v>6</v>
      </c>
      <c r="B7" s="51">
        <v>10000</v>
      </c>
      <c r="C7" s="51">
        <v>20000</v>
      </c>
      <c r="D7" s="51">
        <v>20400</v>
      </c>
      <c r="E7" s="51">
        <v>7000</v>
      </c>
      <c r="F7" s="51">
        <v>57400</v>
      </c>
    </row>
    <row r="8" spans="1:6" ht="30" x14ac:dyDescent="0.2">
      <c r="A8" s="79" t="s">
        <v>60</v>
      </c>
      <c r="B8" s="51">
        <v>10000</v>
      </c>
      <c r="C8" s="51">
        <v>45000</v>
      </c>
      <c r="D8" s="51">
        <v>20400</v>
      </c>
      <c r="E8" s="51">
        <v>37000</v>
      </c>
      <c r="F8" s="51">
        <v>112400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6"/>
  <sheetViews>
    <sheetView workbookViewId="0">
      <selection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2" t="s">
        <v>127</v>
      </c>
      <c r="B2" s="58">
        <v>42528</v>
      </c>
      <c r="C2" s="73" t="s">
        <v>9</v>
      </c>
      <c r="D2" s="54" t="s">
        <v>25</v>
      </c>
      <c r="E2" s="55" t="s">
        <v>43</v>
      </c>
      <c r="F2" s="56">
        <v>2500</v>
      </c>
      <c r="G2" s="75">
        <f>F2/L2</f>
        <v>4.2625616099288264</v>
      </c>
      <c r="H2" s="60" t="s">
        <v>32</v>
      </c>
      <c r="I2" s="91" t="s">
        <v>44</v>
      </c>
      <c r="J2" s="41" t="s">
        <v>45</v>
      </c>
      <c r="K2" s="42" t="s">
        <v>46</v>
      </c>
      <c r="L2" s="43">
        <v>586.5017866666667</v>
      </c>
    </row>
    <row r="3" spans="1:12" ht="15.75" x14ac:dyDescent="0.25">
      <c r="A3" s="52" t="s">
        <v>127</v>
      </c>
      <c r="B3" s="58">
        <v>42528</v>
      </c>
      <c r="C3" s="73" t="s">
        <v>9</v>
      </c>
      <c r="D3" s="54" t="s">
        <v>25</v>
      </c>
      <c r="E3" s="55" t="s">
        <v>43</v>
      </c>
      <c r="F3" s="56">
        <v>2500</v>
      </c>
      <c r="G3" s="75">
        <f t="shared" ref="G3:G41" si="0">F3/L3</f>
        <v>4.2625616099288264</v>
      </c>
      <c r="H3" s="60" t="s">
        <v>33</v>
      </c>
      <c r="I3" s="91" t="s">
        <v>44</v>
      </c>
      <c r="J3" s="41" t="s">
        <v>45</v>
      </c>
      <c r="K3" s="42" t="s">
        <v>46</v>
      </c>
      <c r="L3" s="43">
        <v>586.5017866666667</v>
      </c>
    </row>
    <row r="4" spans="1:12" ht="15.75" x14ac:dyDescent="0.25">
      <c r="A4" s="52" t="s">
        <v>127</v>
      </c>
      <c r="B4" s="58">
        <v>42528</v>
      </c>
      <c r="C4" s="73" t="s">
        <v>9</v>
      </c>
      <c r="D4" s="54" t="s">
        <v>25</v>
      </c>
      <c r="E4" s="55" t="s">
        <v>6</v>
      </c>
      <c r="F4" s="59">
        <v>5000</v>
      </c>
      <c r="G4" s="75">
        <f t="shared" si="0"/>
        <v>8.5251232198576528</v>
      </c>
      <c r="H4" s="60" t="s">
        <v>34</v>
      </c>
      <c r="I4" s="91" t="s">
        <v>44</v>
      </c>
      <c r="J4" s="41" t="s">
        <v>45</v>
      </c>
      <c r="K4" s="42" t="s">
        <v>46</v>
      </c>
      <c r="L4" s="43">
        <v>586.5017866666667</v>
      </c>
    </row>
    <row r="5" spans="1:12" ht="15.75" x14ac:dyDescent="0.25">
      <c r="A5" s="52" t="s">
        <v>127</v>
      </c>
      <c r="B5" s="58">
        <v>42531</v>
      </c>
      <c r="C5" s="73" t="s">
        <v>9</v>
      </c>
      <c r="D5" s="54" t="s">
        <v>25</v>
      </c>
      <c r="E5" s="55" t="s">
        <v>43</v>
      </c>
      <c r="F5" s="56">
        <v>2500</v>
      </c>
      <c r="G5" s="75">
        <f t="shared" si="0"/>
        <v>4.2625616099288264</v>
      </c>
      <c r="H5" s="60" t="s">
        <v>35</v>
      </c>
      <c r="I5" s="91" t="s">
        <v>44</v>
      </c>
      <c r="J5" s="41" t="s">
        <v>45</v>
      </c>
      <c r="K5" s="42" t="s">
        <v>46</v>
      </c>
      <c r="L5" s="43">
        <v>586.5017866666667</v>
      </c>
    </row>
    <row r="6" spans="1:12" ht="15.75" x14ac:dyDescent="0.25">
      <c r="A6" s="52" t="s">
        <v>127</v>
      </c>
      <c r="B6" s="58">
        <v>42535</v>
      </c>
      <c r="C6" s="73" t="s">
        <v>9</v>
      </c>
      <c r="D6" s="54" t="s">
        <v>25</v>
      </c>
      <c r="E6" s="55" t="s">
        <v>43</v>
      </c>
      <c r="F6" s="56">
        <v>5000</v>
      </c>
      <c r="G6" s="75">
        <f t="shared" si="0"/>
        <v>8.5251232198576528</v>
      </c>
      <c r="H6" s="60" t="s">
        <v>48</v>
      </c>
      <c r="I6" s="91" t="s">
        <v>44</v>
      </c>
      <c r="J6" s="41" t="s">
        <v>45</v>
      </c>
      <c r="K6" s="42" t="s">
        <v>46</v>
      </c>
      <c r="L6" s="43">
        <v>586.5017866666667</v>
      </c>
    </row>
    <row r="7" spans="1:12" ht="15.75" x14ac:dyDescent="0.25">
      <c r="A7" s="52" t="s">
        <v>127</v>
      </c>
      <c r="B7" s="58">
        <v>42535</v>
      </c>
      <c r="C7" s="73" t="s">
        <v>9</v>
      </c>
      <c r="D7" s="54" t="s">
        <v>25</v>
      </c>
      <c r="E7" s="55" t="s">
        <v>43</v>
      </c>
      <c r="F7" s="56">
        <v>2500</v>
      </c>
      <c r="G7" s="75">
        <f t="shared" si="0"/>
        <v>4.2625616099288264</v>
      </c>
      <c r="H7" s="60" t="s">
        <v>36</v>
      </c>
      <c r="I7" s="91" t="s">
        <v>44</v>
      </c>
      <c r="J7" s="41" t="s">
        <v>45</v>
      </c>
      <c r="K7" s="42" t="s">
        <v>46</v>
      </c>
      <c r="L7" s="43">
        <v>586.5017866666667</v>
      </c>
    </row>
    <row r="8" spans="1:12" ht="15.75" x14ac:dyDescent="0.25">
      <c r="A8" s="52" t="s">
        <v>127</v>
      </c>
      <c r="B8" s="58">
        <v>42535</v>
      </c>
      <c r="C8" s="73" t="s">
        <v>9</v>
      </c>
      <c r="D8" s="54" t="s">
        <v>25</v>
      </c>
      <c r="E8" s="55" t="s">
        <v>6</v>
      </c>
      <c r="F8" s="57">
        <v>5000</v>
      </c>
      <c r="G8" s="75">
        <f t="shared" si="0"/>
        <v>8.5251232198576528</v>
      </c>
      <c r="H8" s="60" t="s">
        <v>37</v>
      </c>
      <c r="I8" s="91" t="s">
        <v>44</v>
      </c>
      <c r="J8" s="41" t="s">
        <v>45</v>
      </c>
      <c r="K8" s="42" t="s">
        <v>46</v>
      </c>
      <c r="L8" s="43">
        <v>586.5017866666667</v>
      </c>
    </row>
    <row r="9" spans="1:12" ht="15.75" x14ac:dyDescent="0.25">
      <c r="A9" s="52" t="s">
        <v>127</v>
      </c>
      <c r="B9" s="58">
        <v>42540</v>
      </c>
      <c r="C9" s="73" t="s">
        <v>9</v>
      </c>
      <c r="D9" s="54" t="s">
        <v>25</v>
      </c>
      <c r="E9" s="55" t="s">
        <v>43</v>
      </c>
      <c r="F9" s="56">
        <v>2500</v>
      </c>
      <c r="G9" s="75">
        <f t="shared" si="0"/>
        <v>4.2625616099288264</v>
      </c>
      <c r="H9" s="60" t="s">
        <v>38</v>
      </c>
      <c r="I9" s="91" t="s">
        <v>44</v>
      </c>
      <c r="J9" s="41" t="s">
        <v>45</v>
      </c>
      <c r="K9" s="42" t="s">
        <v>46</v>
      </c>
      <c r="L9" s="43">
        <v>586.5017866666667</v>
      </c>
    </row>
    <row r="10" spans="1:12" ht="15.75" x14ac:dyDescent="0.25">
      <c r="A10" s="52" t="s">
        <v>127</v>
      </c>
      <c r="B10" s="58">
        <v>42540</v>
      </c>
      <c r="C10" s="73" t="s">
        <v>9</v>
      </c>
      <c r="D10" s="54" t="s">
        <v>25</v>
      </c>
      <c r="E10" s="55" t="s">
        <v>6</v>
      </c>
      <c r="F10" s="56">
        <v>5000</v>
      </c>
      <c r="G10" s="75">
        <f t="shared" si="0"/>
        <v>8.5251232198576528</v>
      </c>
      <c r="H10" s="60" t="s">
        <v>39</v>
      </c>
      <c r="I10" s="91" t="s">
        <v>44</v>
      </c>
      <c r="J10" s="41" t="s">
        <v>45</v>
      </c>
      <c r="K10" s="42" t="s">
        <v>46</v>
      </c>
      <c r="L10" s="43">
        <v>586.5017866666667</v>
      </c>
    </row>
    <row r="11" spans="1:12" ht="15.75" x14ac:dyDescent="0.25">
      <c r="A11" s="52" t="s">
        <v>127</v>
      </c>
      <c r="B11" s="58">
        <v>42543</v>
      </c>
      <c r="C11" s="73" t="s">
        <v>9</v>
      </c>
      <c r="D11" s="54" t="s">
        <v>25</v>
      </c>
      <c r="E11" s="55" t="s">
        <v>43</v>
      </c>
      <c r="F11" s="56">
        <v>2500</v>
      </c>
      <c r="G11" s="75">
        <f t="shared" si="0"/>
        <v>4.2625616099288264</v>
      </c>
      <c r="H11" s="60" t="s">
        <v>40</v>
      </c>
      <c r="I11" s="91" t="s">
        <v>44</v>
      </c>
      <c r="J11" s="41" t="s">
        <v>45</v>
      </c>
      <c r="K11" s="42" t="s">
        <v>46</v>
      </c>
      <c r="L11" s="43">
        <v>586.5017866666667</v>
      </c>
    </row>
    <row r="12" spans="1:12" ht="15.75" x14ac:dyDescent="0.25">
      <c r="A12" s="52" t="s">
        <v>127</v>
      </c>
      <c r="B12" s="58">
        <v>42545</v>
      </c>
      <c r="C12" s="73" t="s">
        <v>9</v>
      </c>
      <c r="D12" s="54" t="s">
        <v>25</v>
      </c>
      <c r="E12" s="55" t="s">
        <v>43</v>
      </c>
      <c r="F12" s="56">
        <v>2500</v>
      </c>
      <c r="G12" s="75">
        <f t="shared" si="0"/>
        <v>4.2625616099288264</v>
      </c>
      <c r="H12" s="60" t="s">
        <v>65</v>
      </c>
      <c r="I12" s="91" t="s">
        <v>44</v>
      </c>
      <c r="J12" s="41" t="s">
        <v>45</v>
      </c>
      <c r="K12" s="42" t="s">
        <v>46</v>
      </c>
      <c r="L12" s="43">
        <v>586.5017866666667</v>
      </c>
    </row>
    <row r="13" spans="1:12" ht="15.75" x14ac:dyDescent="0.25">
      <c r="A13" s="52" t="s">
        <v>127</v>
      </c>
      <c r="B13" s="58">
        <v>42545</v>
      </c>
      <c r="C13" s="73" t="s">
        <v>9</v>
      </c>
      <c r="D13" s="54" t="s">
        <v>25</v>
      </c>
      <c r="E13" s="55" t="s">
        <v>43</v>
      </c>
      <c r="F13" s="56">
        <v>2500</v>
      </c>
      <c r="G13" s="75">
        <f t="shared" si="0"/>
        <v>4.2625616099288264</v>
      </c>
      <c r="H13" s="60" t="s">
        <v>66</v>
      </c>
      <c r="I13" s="91" t="s">
        <v>44</v>
      </c>
      <c r="J13" s="41" t="s">
        <v>45</v>
      </c>
      <c r="K13" s="42" t="s">
        <v>46</v>
      </c>
      <c r="L13" s="43">
        <v>586.5017866666667</v>
      </c>
    </row>
    <row r="14" spans="1:12" ht="15.75" x14ac:dyDescent="0.25">
      <c r="A14" s="52" t="s">
        <v>127</v>
      </c>
      <c r="B14" s="58">
        <v>42545</v>
      </c>
      <c r="C14" s="73" t="s">
        <v>9</v>
      </c>
      <c r="D14" s="54" t="s">
        <v>25</v>
      </c>
      <c r="E14" s="55" t="s">
        <v>6</v>
      </c>
      <c r="F14" s="56">
        <v>5000</v>
      </c>
      <c r="G14" s="75">
        <f t="shared" si="0"/>
        <v>8.5251232198576528</v>
      </c>
      <c r="H14" s="60" t="s">
        <v>67</v>
      </c>
      <c r="I14" s="91" t="s">
        <v>44</v>
      </c>
      <c r="J14" s="41" t="s">
        <v>45</v>
      </c>
      <c r="K14" s="42" t="s">
        <v>46</v>
      </c>
      <c r="L14" s="43">
        <v>586.5017866666667</v>
      </c>
    </row>
    <row r="15" spans="1:12" ht="15.75" x14ac:dyDescent="0.25">
      <c r="A15" s="52" t="s">
        <v>127</v>
      </c>
      <c r="B15" s="58">
        <v>42521</v>
      </c>
      <c r="C15" s="73" t="s">
        <v>49</v>
      </c>
      <c r="D15" s="54" t="s">
        <v>50</v>
      </c>
      <c r="E15" s="55" t="s">
        <v>6</v>
      </c>
      <c r="F15" s="56">
        <v>1600</v>
      </c>
      <c r="G15" s="75">
        <f t="shared" si="0"/>
        <v>2.7280394303544488</v>
      </c>
      <c r="H15" s="60" t="s">
        <v>51</v>
      </c>
      <c r="I15" s="91" t="s">
        <v>44</v>
      </c>
      <c r="J15" s="41" t="s">
        <v>45</v>
      </c>
      <c r="K15" s="42" t="s">
        <v>46</v>
      </c>
      <c r="L15" s="43">
        <v>586.5017866666667</v>
      </c>
    </row>
    <row r="16" spans="1:12" ht="15.75" x14ac:dyDescent="0.25">
      <c r="A16" s="52" t="s">
        <v>127</v>
      </c>
      <c r="B16" s="58">
        <v>42522</v>
      </c>
      <c r="C16" s="73" t="s">
        <v>49</v>
      </c>
      <c r="D16" s="54" t="s">
        <v>50</v>
      </c>
      <c r="E16" s="55" t="s">
        <v>6</v>
      </c>
      <c r="F16" s="56">
        <v>800</v>
      </c>
      <c r="G16" s="75">
        <f t="shared" si="0"/>
        <v>1.3640197151772244</v>
      </c>
      <c r="H16" s="60" t="s">
        <v>51</v>
      </c>
      <c r="I16" s="91" t="s">
        <v>44</v>
      </c>
      <c r="J16" s="41" t="s">
        <v>45</v>
      </c>
      <c r="K16" s="42" t="s">
        <v>46</v>
      </c>
      <c r="L16" s="43">
        <v>586.5017866666667</v>
      </c>
    </row>
    <row r="17" spans="1:12" ht="15.75" x14ac:dyDescent="0.25">
      <c r="A17" s="52" t="s">
        <v>127</v>
      </c>
      <c r="B17" s="58">
        <v>42523</v>
      </c>
      <c r="C17" s="74" t="s">
        <v>49</v>
      </c>
      <c r="D17" s="101" t="s">
        <v>50</v>
      </c>
      <c r="E17" s="55" t="s">
        <v>6</v>
      </c>
      <c r="F17" s="59">
        <v>1300</v>
      </c>
      <c r="G17" s="75">
        <f t="shared" si="0"/>
        <v>2.21653203716299</v>
      </c>
      <c r="H17" s="60" t="s">
        <v>51</v>
      </c>
      <c r="I17" s="91" t="s">
        <v>44</v>
      </c>
      <c r="J17" s="41" t="s">
        <v>45</v>
      </c>
      <c r="K17" s="42" t="s">
        <v>46</v>
      </c>
      <c r="L17" s="43">
        <v>586.5017866666667</v>
      </c>
    </row>
    <row r="18" spans="1:12" ht="15.75" x14ac:dyDescent="0.25">
      <c r="A18" s="52" t="s">
        <v>127</v>
      </c>
      <c r="B18" s="58">
        <v>42524</v>
      </c>
      <c r="C18" s="73" t="s">
        <v>89</v>
      </c>
      <c r="D18" s="54" t="s">
        <v>112</v>
      </c>
      <c r="E18" s="55" t="s">
        <v>6</v>
      </c>
      <c r="F18" s="56">
        <v>5000</v>
      </c>
      <c r="G18" s="75">
        <f t="shared" si="0"/>
        <v>8.5251232198576528</v>
      </c>
      <c r="H18" s="60" t="s">
        <v>51</v>
      </c>
      <c r="I18" s="91" t="s">
        <v>44</v>
      </c>
      <c r="J18" s="41" t="s">
        <v>45</v>
      </c>
      <c r="K18" s="42" t="s">
        <v>46</v>
      </c>
      <c r="L18" s="43">
        <v>586.5017866666667</v>
      </c>
    </row>
    <row r="19" spans="1:12" ht="15.75" x14ac:dyDescent="0.25">
      <c r="A19" s="52" t="s">
        <v>127</v>
      </c>
      <c r="B19" s="58">
        <v>42524</v>
      </c>
      <c r="C19" s="73" t="s">
        <v>49</v>
      </c>
      <c r="D19" s="54" t="s">
        <v>112</v>
      </c>
      <c r="E19" s="55" t="s">
        <v>6</v>
      </c>
      <c r="F19" s="56">
        <v>2000</v>
      </c>
      <c r="G19" s="75">
        <f t="shared" si="0"/>
        <v>3.4100492879430613</v>
      </c>
      <c r="H19" s="60" t="s">
        <v>51</v>
      </c>
      <c r="I19" s="91" t="s">
        <v>44</v>
      </c>
      <c r="J19" s="41" t="s">
        <v>45</v>
      </c>
      <c r="K19" s="42" t="s">
        <v>46</v>
      </c>
      <c r="L19" s="43">
        <v>586.5017866666667</v>
      </c>
    </row>
    <row r="20" spans="1:12" ht="15.75" x14ac:dyDescent="0.25">
      <c r="A20" s="52" t="s">
        <v>127</v>
      </c>
      <c r="B20" s="58">
        <v>42524</v>
      </c>
      <c r="C20" s="73" t="s">
        <v>128</v>
      </c>
      <c r="D20" s="54" t="s">
        <v>112</v>
      </c>
      <c r="E20" s="55" t="s">
        <v>113</v>
      </c>
      <c r="F20" s="56">
        <v>5000</v>
      </c>
      <c r="G20" s="75">
        <f t="shared" si="0"/>
        <v>8.5251232198576528</v>
      </c>
      <c r="H20" s="60" t="s">
        <v>52</v>
      </c>
      <c r="I20" s="61" t="s">
        <v>120</v>
      </c>
      <c r="J20" s="41" t="s">
        <v>45</v>
      </c>
      <c r="K20" s="42" t="s">
        <v>46</v>
      </c>
      <c r="L20" s="43">
        <v>586.5017866666667</v>
      </c>
    </row>
    <row r="21" spans="1:12" ht="15.75" x14ac:dyDescent="0.25">
      <c r="A21" s="52" t="s">
        <v>127</v>
      </c>
      <c r="B21" s="58">
        <v>42524</v>
      </c>
      <c r="C21" s="73" t="s">
        <v>91</v>
      </c>
      <c r="D21" s="54" t="s">
        <v>112</v>
      </c>
      <c r="E21" s="55" t="s">
        <v>113</v>
      </c>
      <c r="F21" s="57">
        <v>10000</v>
      </c>
      <c r="G21" s="75">
        <f t="shared" si="0"/>
        <v>17.050246439715306</v>
      </c>
      <c r="H21" s="60" t="s">
        <v>52</v>
      </c>
      <c r="I21" s="61" t="s">
        <v>120</v>
      </c>
      <c r="J21" s="41" t="s">
        <v>45</v>
      </c>
      <c r="K21" s="42" t="s">
        <v>46</v>
      </c>
      <c r="L21" s="43">
        <v>586.5017866666667</v>
      </c>
    </row>
    <row r="22" spans="1:12" ht="15.75" x14ac:dyDescent="0.25">
      <c r="A22" s="52" t="s">
        <v>127</v>
      </c>
      <c r="B22" s="58">
        <v>42525</v>
      </c>
      <c r="C22" s="73" t="s">
        <v>89</v>
      </c>
      <c r="D22" s="54" t="s">
        <v>112</v>
      </c>
      <c r="E22" s="55" t="s">
        <v>113</v>
      </c>
      <c r="F22" s="56">
        <v>3000</v>
      </c>
      <c r="G22" s="75">
        <f t="shared" si="0"/>
        <v>5.1150739319145915</v>
      </c>
      <c r="H22" s="60" t="s">
        <v>52</v>
      </c>
      <c r="I22" s="61" t="s">
        <v>120</v>
      </c>
      <c r="J22" s="41" t="s">
        <v>45</v>
      </c>
      <c r="K22" s="42" t="s">
        <v>46</v>
      </c>
      <c r="L22" s="43">
        <v>586.5017866666667</v>
      </c>
    </row>
    <row r="23" spans="1:12" ht="15.75" x14ac:dyDescent="0.25">
      <c r="A23" s="52" t="s">
        <v>127</v>
      </c>
      <c r="B23" s="58">
        <v>42525</v>
      </c>
      <c r="C23" s="73" t="s">
        <v>49</v>
      </c>
      <c r="D23" s="54" t="s">
        <v>112</v>
      </c>
      <c r="E23" s="55" t="s">
        <v>113</v>
      </c>
      <c r="F23" s="56">
        <v>2000</v>
      </c>
      <c r="G23" s="75">
        <f t="shared" si="0"/>
        <v>3.4100492879430613</v>
      </c>
      <c r="H23" s="60" t="s">
        <v>52</v>
      </c>
      <c r="I23" s="61" t="s">
        <v>120</v>
      </c>
      <c r="J23" s="41" t="s">
        <v>45</v>
      </c>
      <c r="K23" s="42" t="s">
        <v>46</v>
      </c>
      <c r="L23" s="43">
        <v>586.5017866666667</v>
      </c>
    </row>
    <row r="24" spans="1:12" ht="15.75" x14ac:dyDescent="0.25">
      <c r="A24" s="52" t="s">
        <v>127</v>
      </c>
      <c r="B24" s="58">
        <v>42525</v>
      </c>
      <c r="C24" s="73" t="s">
        <v>114</v>
      </c>
      <c r="D24" s="54" t="s">
        <v>112</v>
      </c>
      <c r="E24" s="55" t="s">
        <v>113</v>
      </c>
      <c r="F24" s="56">
        <v>5000</v>
      </c>
      <c r="G24" s="75">
        <f t="shared" si="0"/>
        <v>8.5251232198576528</v>
      </c>
      <c r="H24" s="60" t="s">
        <v>52</v>
      </c>
      <c r="I24" s="61" t="s">
        <v>120</v>
      </c>
      <c r="J24" s="41" t="s">
        <v>45</v>
      </c>
      <c r="K24" s="42" t="s">
        <v>46</v>
      </c>
      <c r="L24" s="43">
        <v>586.5017866666667</v>
      </c>
    </row>
    <row r="25" spans="1:12" ht="15.75" x14ac:dyDescent="0.25">
      <c r="A25" s="52" t="s">
        <v>127</v>
      </c>
      <c r="B25" s="58">
        <v>42525</v>
      </c>
      <c r="C25" s="73" t="s">
        <v>89</v>
      </c>
      <c r="D25" s="54" t="s">
        <v>112</v>
      </c>
      <c r="E25" s="55" t="s">
        <v>113</v>
      </c>
      <c r="F25" s="56">
        <v>3000</v>
      </c>
      <c r="G25" s="75">
        <f t="shared" si="0"/>
        <v>5.1150739319145915</v>
      </c>
      <c r="H25" s="60" t="s">
        <v>52</v>
      </c>
      <c r="I25" s="61" t="s">
        <v>120</v>
      </c>
      <c r="J25" s="41" t="s">
        <v>45</v>
      </c>
      <c r="K25" s="42" t="s">
        <v>46</v>
      </c>
      <c r="L25" s="43">
        <v>586.5017866666667</v>
      </c>
    </row>
    <row r="26" spans="1:12" ht="15.75" x14ac:dyDescent="0.25">
      <c r="A26" s="52" t="s">
        <v>127</v>
      </c>
      <c r="B26" s="58">
        <v>42525</v>
      </c>
      <c r="C26" s="73" t="s">
        <v>49</v>
      </c>
      <c r="D26" s="54" t="s">
        <v>112</v>
      </c>
      <c r="E26" s="55" t="s">
        <v>113</v>
      </c>
      <c r="F26" s="56">
        <v>2000</v>
      </c>
      <c r="G26" s="75">
        <f t="shared" si="0"/>
        <v>3.4100492879430613</v>
      </c>
      <c r="H26" s="60" t="s">
        <v>52</v>
      </c>
      <c r="I26" s="61" t="s">
        <v>120</v>
      </c>
      <c r="J26" s="41" t="s">
        <v>45</v>
      </c>
      <c r="K26" s="42" t="s">
        <v>46</v>
      </c>
      <c r="L26" s="43">
        <v>586.5017866666667</v>
      </c>
    </row>
    <row r="27" spans="1:12" ht="15.75" x14ac:dyDescent="0.25">
      <c r="A27" s="52" t="s">
        <v>127</v>
      </c>
      <c r="B27" s="58">
        <v>42528</v>
      </c>
      <c r="C27" s="73" t="s">
        <v>49</v>
      </c>
      <c r="D27" s="54" t="s">
        <v>50</v>
      </c>
      <c r="E27" s="55" t="s">
        <v>6</v>
      </c>
      <c r="F27" s="56">
        <v>1500</v>
      </c>
      <c r="G27" s="75">
        <f t="shared" si="0"/>
        <v>2.5575369659572957</v>
      </c>
      <c r="H27" s="60" t="s">
        <v>51</v>
      </c>
      <c r="I27" s="61" t="s">
        <v>44</v>
      </c>
      <c r="J27" s="41" t="s">
        <v>45</v>
      </c>
      <c r="K27" s="42" t="s">
        <v>46</v>
      </c>
      <c r="L27" s="43">
        <v>586.5017866666667</v>
      </c>
    </row>
    <row r="28" spans="1:12" ht="15.75" x14ac:dyDescent="0.25">
      <c r="A28" s="52" t="s">
        <v>127</v>
      </c>
      <c r="B28" s="58">
        <v>42529</v>
      </c>
      <c r="C28" s="73" t="s">
        <v>49</v>
      </c>
      <c r="D28" s="54" t="s">
        <v>50</v>
      </c>
      <c r="E28" s="55" t="s">
        <v>6</v>
      </c>
      <c r="F28" s="56">
        <v>1000</v>
      </c>
      <c r="G28" s="75">
        <f t="shared" si="0"/>
        <v>1.7050246439715306</v>
      </c>
      <c r="H28" s="60" t="s">
        <v>51</v>
      </c>
      <c r="I28" s="61" t="s">
        <v>44</v>
      </c>
      <c r="J28" s="41" t="s">
        <v>45</v>
      </c>
      <c r="K28" s="42" t="s">
        <v>46</v>
      </c>
      <c r="L28" s="43">
        <v>586.5017866666667</v>
      </c>
    </row>
    <row r="29" spans="1:12" ht="15.75" x14ac:dyDescent="0.25">
      <c r="A29" s="52" t="s">
        <v>127</v>
      </c>
      <c r="B29" s="58">
        <v>42529</v>
      </c>
      <c r="C29" s="73" t="s">
        <v>103</v>
      </c>
      <c r="D29" s="54" t="s">
        <v>47</v>
      </c>
      <c r="E29" s="55" t="s">
        <v>6</v>
      </c>
      <c r="F29" s="56">
        <v>10000</v>
      </c>
      <c r="G29" s="75">
        <f t="shared" si="0"/>
        <v>17.050246439715306</v>
      </c>
      <c r="H29" s="60" t="s">
        <v>51</v>
      </c>
      <c r="I29" s="61" t="s">
        <v>44</v>
      </c>
      <c r="J29" s="41" t="s">
        <v>45</v>
      </c>
      <c r="K29" s="42" t="s">
        <v>46</v>
      </c>
      <c r="L29" s="43">
        <v>586.5017866666667</v>
      </c>
    </row>
    <row r="30" spans="1:12" ht="15.75" x14ac:dyDescent="0.25">
      <c r="A30" s="52" t="s">
        <v>127</v>
      </c>
      <c r="B30" s="58">
        <v>42531</v>
      </c>
      <c r="C30" s="73" t="s">
        <v>49</v>
      </c>
      <c r="D30" s="54" t="s">
        <v>50</v>
      </c>
      <c r="E30" s="55" t="s">
        <v>6</v>
      </c>
      <c r="F30" s="56">
        <v>800</v>
      </c>
      <c r="G30" s="75">
        <f t="shared" si="0"/>
        <v>1.3640197151772244</v>
      </c>
      <c r="H30" s="60" t="s">
        <v>51</v>
      </c>
      <c r="I30" s="61" t="s">
        <v>44</v>
      </c>
      <c r="J30" s="41" t="s">
        <v>45</v>
      </c>
      <c r="K30" s="42" t="s">
        <v>46</v>
      </c>
      <c r="L30" s="43">
        <v>586.5017866666667</v>
      </c>
    </row>
    <row r="31" spans="1:12" ht="15.75" x14ac:dyDescent="0.25">
      <c r="A31" s="52" t="s">
        <v>127</v>
      </c>
      <c r="B31" s="58">
        <v>42533</v>
      </c>
      <c r="C31" s="73" t="s">
        <v>49</v>
      </c>
      <c r="D31" s="54" t="s">
        <v>50</v>
      </c>
      <c r="E31" s="55" t="s">
        <v>6</v>
      </c>
      <c r="F31" s="56">
        <v>800</v>
      </c>
      <c r="G31" s="75">
        <f t="shared" si="0"/>
        <v>1.3640197151772244</v>
      </c>
      <c r="H31" s="60" t="s">
        <v>51</v>
      </c>
      <c r="I31" s="61" t="s">
        <v>44</v>
      </c>
      <c r="J31" s="41" t="s">
        <v>45</v>
      </c>
      <c r="K31" s="42" t="s">
        <v>46</v>
      </c>
      <c r="L31" s="43">
        <v>586.5017866666667</v>
      </c>
    </row>
    <row r="32" spans="1:12" ht="15.75" x14ac:dyDescent="0.25">
      <c r="A32" s="52" t="s">
        <v>127</v>
      </c>
      <c r="B32" s="58">
        <v>42535</v>
      </c>
      <c r="C32" s="73" t="s">
        <v>49</v>
      </c>
      <c r="D32" s="54" t="s">
        <v>50</v>
      </c>
      <c r="E32" s="55" t="s">
        <v>6</v>
      </c>
      <c r="F32" s="56">
        <v>1600</v>
      </c>
      <c r="G32" s="75">
        <f t="shared" si="0"/>
        <v>2.7280394303544488</v>
      </c>
      <c r="H32" s="60" t="s">
        <v>51</v>
      </c>
      <c r="I32" s="61" t="s">
        <v>44</v>
      </c>
      <c r="J32" s="41" t="s">
        <v>45</v>
      </c>
      <c r="K32" s="42" t="s">
        <v>46</v>
      </c>
      <c r="L32" s="43">
        <v>586.5017866666667</v>
      </c>
    </row>
    <row r="33" spans="1:12" ht="15.75" x14ac:dyDescent="0.25">
      <c r="A33" s="52" t="s">
        <v>127</v>
      </c>
      <c r="B33" s="58">
        <v>42536</v>
      </c>
      <c r="C33" s="73" t="s">
        <v>49</v>
      </c>
      <c r="D33" s="54" t="s">
        <v>50</v>
      </c>
      <c r="E33" s="55" t="s">
        <v>6</v>
      </c>
      <c r="F33" s="56">
        <v>1800</v>
      </c>
      <c r="G33" s="75">
        <f t="shared" si="0"/>
        <v>3.0690443591487551</v>
      </c>
      <c r="H33" s="60" t="s">
        <v>51</v>
      </c>
      <c r="I33" s="61" t="s">
        <v>44</v>
      </c>
      <c r="J33" s="41" t="s">
        <v>45</v>
      </c>
      <c r="K33" s="42" t="s">
        <v>46</v>
      </c>
      <c r="L33" s="43">
        <v>586.5017866666667</v>
      </c>
    </row>
    <row r="34" spans="1:12" ht="15.75" x14ac:dyDescent="0.25">
      <c r="A34" s="52" t="s">
        <v>127</v>
      </c>
      <c r="B34" s="58">
        <v>42538</v>
      </c>
      <c r="C34" s="73" t="s">
        <v>49</v>
      </c>
      <c r="D34" s="54" t="s">
        <v>50</v>
      </c>
      <c r="E34" s="55" t="s">
        <v>6</v>
      </c>
      <c r="F34" s="56">
        <v>1450</v>
      </c>
      <c r="G34" s="75">
        <f t="shared" si="0"/>
        <v>2.4722857337587194</v>
      </c>
      <c r="H34" s="60" t="s">
        <v>51</v>
      </c>
      <c r="I34" s="61" t="s">
        <v>44</v>
      </c>
      <c r="J34" s="41" t="s">
        <v>45</v>
      </c>
      <c r="K34" s="42" t="s">
        <v>46</v>
      </c>
      <c r="L34" s="43">
        <v>586.5017866666667</v>
      </c>
    </row>
    <row r="35" spans="1:12" ht="15.75" x14ac:dyDescent="0.25">
      <c r="A35" s="52" t="s">
        <v>127</v>
      </c>
      <c r="B35" s="58">
        <v>42540</v>
      </c>
      <c r="C35" s="73" t="s">
        <v>49</v>
      </c>
      <c r="D35" s="54" t="s">
        <v>50</v>
      </c>
      <c r="E35" s="55" t="s">
        <v>6</v>
      </c>
      <c r="F35" s="56">
        <v>1250</v>
      </c>
      <c r="G35" s="75">
        <f t="shared" si="0"/>
        <v>2.1312808049644132</v>
      </c>
      <c r="H35" s="60" t="s">
        <v>51</v>
      </c>
      <c r="I35" s="61" t="s">
        <v>44</v>
      </c>
      <c r="J35" s="41" t="s">
        <v>45</v>
      </c>
      <c r="K35" s="42" t="s">
        <v>46</v>
      </c>
      <c r="L35" s="43">
        <v>586.5017866666667</v>
      </c>
    </row>
    <row r="36" spans="1:12" ht="15.75" x14ac:dyDescent="0.25">
      <c r="A36" s="52" t="s">
        <v>127</v>
      </c>
      <c r="B36" s="58">
        <v>42542</v>
      </c>
      <c r="C36" s="73" t="s">
        <v>49</v>
      </c>
      <c r="D36" s="54" t="s">
        <v>50</v>
      </c>
      <c r="E36" s="55" t="s">
        <v>6</v>
      </c>
      <c r="F36" s="56">
        <v>1000</v>
      </c>
      <c r="G36" s="75">
        <f t="shared" si="0"/>
        <v>1.7050246439715306</v>
      </c>
      <c r="H36" s="60" t="s">
        <v>51</v>
      </c>
      <c r="I36" s="61" t="s">
        <v>44</v>
      </c>
      <c r="J36" s="41" t="s">
        <v>45</v>
      </c>
      <c r="K36" s="42" t="s">
        <v>46</v>
      </c>
      <c r="L36" s="43">
        <v>586.5017866666667</v>
      </c>
    </row>
    <row r="37" spans="1:12" ht="15.75" x14ac:dyDescent="0.25">
      <c r="A37" s="52" t="s">
        <v>127</v>
      </c>
      <c r="B37" s="58">
        <v>42545</v>
      </c>
      <c r="C37" s="73" t="s">
        <v>49</v>
      </c>
      <c r="D37" s="54" t="s">
        <v>50</v>
      </c>
      <c r="E37" s="55" t="s">
        <v>6</v>
      </c>
      <c r="F37" s="56">
        <v>1600</v>
      </c>
      <c r="G37" s="75">
        <f t="shared" si="0"/>
        <v>2.7280394303544488</v>
      </c>
      <c r="H37" s="60" t="s">
        <v>51</v>
      </c>
      <c r="I37" s="61" t="s">
        <v>44</v>
      </c>
      <c r="J37" s="41" t="s">
        <v>45</v>
      </c>
      <c r="K37" s="42" t="s">
        <v>46</v>
      </c>
      <c r="L37" s="43">
        <v>586.5017866666667</v>
      </c>
    </row>
    <row r="38" spans="1:12" ht="15.75" x14ac:dyDescent="0.25">
      <c r="A38" s="52" t="s">
        <v>127</v>
      </c>
      <c r="B38" s="58">
        <v>42546</v>
      </c>
      <c r="C38" s="73" t="s">
        <v>49</v>
      </c>
      <c r="D38" s="54" t="s">
        <v>50</v>
      </c>
      <c r="E38" s="55" t="s">
        <v>6</v>
      </c>
      <c r="F38" s="57">
        <v>800</v>
      </c>
      <c r="G38" s="75">
        <f t="shared" si="0"/>
        <v>1.3640197151772244</v>
      </c>
      <c r="H38" s="63" t="s">
        <v>51</v>
      </c>
      <c r="I38" s="61" t="s">
        <v>44</v>
      </c>
      <c r="J38" s="41" t="s">
        <v>45</v>
      </c>
      <c r="K38" s="42" t="s">
        <v>46</v>
      </c>
      <c r="L38" s="43">
        <v>586.5017866666667</v>
      </c>
    </row>
    <row r="39" spans="1:12" ht="15.75" x14ac:dyDescent="0.25">
      <c r="A39" s="52" t="s">
        <v>127</v>
      </c>
      <c r="B39" s="58">
        <v>42547</v>
      </c>
      <c r="C39" s="73" t="s">
        <v>49</v>
      </c>
      <c r="D39" s="54" t="s">
        <v>50</v>
      </c>
      <c r="E39" s="55" t="s">
        <v>6</v>
      </c>
      <c r="F39" s="57">
        <v>800</v>
      </c>
      <c r="G39" s="75">
        <f t="shared" si="0"/>
        <v>1.3640197151772244</v>
      </c>
      <c r="H39" s="63" t="s">
        <v>51</v>
      </c>
      <c r="I39" s="61" t="s">
        <v>44</v>
      </c>
      <c r="J39" s="41" t="s">
        <v>45</v>
      </c>
      <c r="K39" s="42" t="s">
        <v>46</v>
      </c>
      <c r="L39" s="43">
        <v>586.5017866666667</v>
      </c>
    </row>
    <row r="40" spans="1:12" ht="15.75" x14ac:dyDescent="0.25">
      <c r="A40" s="52" t="s">
        <v>127</v>
      </c>
      <c r="B40" s="58">
        <v>42549</v>
      </c>
      <c r="C40" s="73" t="s">
        <v>49</v>
      </c>
      <c r="D40" s="54" t="s">
        <v>50</v>
      </c>
      <c r="E40" s="55" t="s">
        <v>6</v>
      </c>
      <c r="F40" s="57">
        <v>1500</v>
      </c>
      <c r="G40" s="75">
        <f t="shared" si="0"/>
        <v>2.5575369659572957</v>
      </c>
      <c r="H40" s="63" t="s">
        <v>51</v>
      </c>
      <c r="I40" s="61" t="s">
        <v>44</v>
      </c>
      <c r="J40" s="41" t="s">
        <v>45</v>
      </c>
      <c r="K40" s="42" t="s">
        <v>46</v>
      </c>
      <c r="L40" s="43">
        <v>586.5017866666667</v>
      </c>
    </row>
    <row r="41" spans="1:12" ht="15.75" x14ac:dyDescent="0.25">
      <c r="A41" s="52" t="s">
        <v>127</v>
      </c>
      <c r="B41" s="58">
        <v>42550</v>
      </c>
      <c r="C41" s="73" t="s">
        <v>49</v>
      </c>
      <c r="D41" s="54" t="s">
        <v>50</v>
      </c>
      <c r="E41" s="55" t="s">
        <v>6</v>
      </c>
      <c r="F41" s="57">
        <v>800</v>
      </c>
      <c r="G41" s="75">
        <f t="shared" si="0"/>
        <v>1.3640197151772244</v>
      </c>
      <c r="H41" s="63" t="s">
        <v>51</v>
      </c>
      <c r="I41" s="61" t="s">
        <v>44</v>
      </c>
      <c r="J41" s="41" t="s">
        <v>45</v>
      </c>
      <c r="K41" s="42" t="s">
        <v>46</v>
      </c>
      <c r="L41" s="43">
        <v>586.5017866666667</v>
      </c>
    </row>
    <row r="42" spans="1:12" ht="15.75" x14ac:dyDescent="0.25">
      <c r="A42" s="52"/>
      <c r="B42" s="93"/>
      <c r="C42" s="73"/>
      <c r="D42" s="54"/>
      <c r="E42" s="55"/>
      <c r="F42" s="57"/>
      <c r="G42" s="75"/>
      <c r="H42" s="63"/>
      <c r="I42" s="91"/>
      <c r="J42" s="41"/>
      <c r="K42" s="42"/>
      <c r="L42" s="43"/>
    </row>
    <row r="43" spans="1:12" ht="15.75" x14ac:dyDescent="0.25">
      <c r="A43" s="52"/>
      <c r="B43" s="93"/>
      <c r="C43" s="73"/>
      <c r="D43" s="54"/>
      <c r="E43" s="55"/>
      <c r="F43" s="57"/>
      <c r="G43" s="75"/>
      <c r="H43" s="63"/>
      <c r="I43" s="91"/>
      <c r="J43" s="41"/>
      <c r="K43" s="42"/>
      <c r="L43" s="43"/>
    </row>
    <row r="44" spans="1:12" ht="15.75" x14ac:dyDescent="0.25">
      <c r="A44" s="52"/>
      <c r="B44" s="93"/>
      <c r="C44" s="73"/>
      <c r="D44" s="54"/>
      <c r="E44" s="55"/>
      <c r="F44" s="57"/>
      <c r="G44" s="75"/>
      <c r="H44" s="63"/>
      <c r="I44" s="91"/>
      <c r="J44" s="41"/>
      <c r="K44" s="42"/>
      <c r="L44" s="43"/>
    </row>
    <row r="45" spans="1:12" ht="15.75" x14ac:dyDescent="0.25">
      <c r="A45" s="52"/>
      <c r="B45" s="93"/>
      <c r="C45" s="73"/>
      <c r="D45" s="54"/>
      <c r="E45" s="55"/>
      <c r="F45" s="57"/>
      <c r="G45" s="75"/>
      <c r="H45" s="63"/>
      <c r="I45" s="91"/>
      <c r="J45" s="41"/>
      <c r="K45" s="42"/>
      <c r="L45" s="43"/>
    </row>
    <row r="46" spans="1:12" ht="15.75" x14ac:dyDescent="0.25">
      <c r="A46" s="52"/>
      <c r="B46" s="93"/>
      <c r="C46" s="73"/>
      <c r="D46" s="54"/>
      <c r="E46" s="55"/>
      <c r="F46" s="57"/>
      <c r="G46" s="75"/>
      <c r="H46" s="63"/>
      <c r="I46" s="91"/>
      <c r="J46" s="41"/>
      <c r="K46" s="42"/>
      <c r="L46" s="43"/>
    </row>
    <row r="47" spans="1:12" ht="15.75" x14ac:dyDescent="0.25">
      <c r="A47" s="52"/>
      <c r="B47" s="93"/>
      <c r="C47" s="73"/>
      <c r="D47" s="54"/>
      <c r="E47" s="55"/>
      <c r="F47" s="57"/>
      <c r="G47" s="75"/>
      <c r="H47" s="63"/>
      <c r="I47" s="91"/>
      <c r="J47" s="41"/>
      <c r="K47" s="42"/>
      <c r="L47" s="43"/>
    </row>
    <row r="48" spans="1:12" ht="15.75" x14ac:dyDescent="0.25">
      <c r="A48" s="52"/>
      <c r="B48" s="93"/>
      <c r="C48" s="73"/>
      <c r="D48" s="54"/>
      <c r="E48" s="55"/>
      <c r="F48" s="57"/>
      <c r="G48" s="75"/>
      <c r="H48" s="63"/>
      <c r="I48" s="91"/>
      <c r="J48" s="41"/>
      <c r="K48" s="42"/>
      <c r="L48" s="43"/>
    </row>
    <row r="49" spans="1:12" ht="15.75" x14ac:dyDescent="0.25">
      <c r="A49" s="52"/>
      <c r="B49" s="93"/>
      <c r="C49" s="73"/>
      <c r="D49" s="54"/>
      <c r="E49" s="55"/>
      <c r="F49" s="57"/>
      <c r="G49" s="75"/>
      <c r="H49" s="63"/>
      <c r="I49" s="91"/>
      <c r="J49" s="41"/>
      <c r="K49" s="42"/>
      <c r="L49" s="43"/>
    </row>
    <row r="50" spans="1:12" ht="15.75" x14ac:dyDescent="0.25">
      <c r="A50" s="52"/>
      <c r="B50" s="93"/>
      <c r="C50" s="73"/>
      <c r="D50" s="54"/>
      <c r="E50" s="55"/>
      <c r="F50" s="57"/>
      <c r="G50" s="75"/>
      <c r="H50" s="63"/>
      <c r="I50" s="91"/>
      <c r="J50" s="41"/>
      <c r="K50" s="42"/>
      <c r="L50" s="43"/>
    </row>
    <row r="51" spans="1:12" ht="15.75" x14ac:dyDescent="0.25">
      <c r="A51" s="52"/>
      <c r="B51" s="58"/>
      <c r="C51" s="73"/>
      <c r="D51" s="54"/>
      <c r="E51" s="55"/>
      <c r="F51" s="57"/>
      <c r="G51" s="75"/>
      <c r="H51" s="60"/>
      <c r="I51" s="91"/>
      <c r="J51" s="41"/>
      <c r="K51" s="42"/>
      <c r="L51" s="43"/>
    </row>
    <row r="52" spans="1:12" ht="15.75" x14ac:dyDescent="0.25">
      <c r="A52" s="52"/>
      <c r="B52" s="58"/>
      <c r="C52" s="73"/>
      <c r="D52" s="54"/>
      <c r="E52" s="55"/>
      <c r="F52" s="57"/>
      <c r="G52" s="75"/>
      <c r="H52" s="60"/>
      <c r="I52" s="91"/>
      <c r="J52" s="41"/>
      <c r="K52" s="42"/>
      <c r="L52" s="43"/>
    </row>
    <row r="53" spans="1:12" ht="15.75" x14ac:dyDescent="0.25">
      <c r="A53" s="52"/>
      <c r="B53" s="58"/>
      <c r="C53" s="73"/>
      <c r="D53" s="54"/>
      <c r="E53" s="55"/>
      <c r="F53" s="57"/>
      <c r="G53" s="75"/>
      <c r="H53" s="60"/>
      <c r="I53" s="91"/>
      <c r="J53" s="41"/>
      <c r="K53" s="42"/>
      <c r="L53" s="43"/>
    </row>
    <row r="54" spans="1:12" ht="15.75" x14ac:dyDescent="0.25">
      <c r="A54" s="52"/>
      <c r="B54" s="58"/>
      <c r="C54" s="73"/>
      <c r="D54" s="54"/>
      <c r="E54" s="55"/>
      <c r="F54" s="57"/>
      <c r="G54" s="75"/>
      <c r="H54" s="60"/>
      <c r="I54" s="91"/>
      <c r="J54" s="41"/>
      <c r="K54" s="42"/>
      <c r="L54" s="43"/>
    </row>
    <row r="55" spans="1:12" ht="15.75" x14ac:dyDescent="0.25">
      <c r="A55" s="52"/>
      <c r="B55" s="58"/>
      <c r="C55" s="73"/>
      <c r="D55" s="54"/>
      <c r="E55" s="55"/>
      <c r="F55" s="57"/>
      <c r="G55" s="75"/>
      <c r="H55" s="60"/>
      <c r="I55" s="91"/>
      <c r="J55" s="41"/>
      <c r="K55" s="42"/>
      <c r="L55" s="43"/>
    </row>
    <row r="56" spans="1:12" ht="15.75" x14ac:dyDescent="0.25">
      <c r="A56" s="52"/>
      <c r="B56" s="58"/>
      <c r="C56" s="73"/>
      <c r="D56" s="54"/>
      <c r="E56" s="55"/>
      <c r="F56" s="57"/>
      <c r="G56" s="75"/>
      <c r="H56" s="60"/>
      <c r="I56" s="91"/>
      <c r="J56" s="41"/>
      <c r="K56" s="42"/>
      <c r="L56" s="43"/>
    </row>
    <row r="57" spans="1:12" ht="15.75" x14ac:dyDescent="0.25">
      <c r="A57" s="52"/>
      <c r="B57" s="58"/>
      <c r="C57" s="73"/>
      <c r="D57" s="54"/>
      <c r="E57" s="55"/>
      <c r="F57" s="57"/>
      <c r="G57" s="75"/>
      <c r="H57" s="60"/>
      <c r="I57" s="91"/>
      <c r="J57" s="41"/>
      <c r="K57" s="42"/>
      <c r="L57" s="43"/>
    </row>
    <row r="58" spans="1:12" ht="15.75" x14ac:dyDescent="0.25">
      <c r="A58" s="52"/>
      <c r="B58" s="58"/>
      <c r="C58" s="73"/>
      <c r="D58" s="54"/>
      <c r="E58" s="55"/>
      <c r="F58" s="57"/>
      <c r="G58" s="75"/>
      <c r="H58" s="63"/>
      <c r="I58" s="91"/>
      <c r="J58" s="41"/>
      <c r="K58" s="42"/>
      <c r="L58" s="43"/>
    </row>
    <row r="59" spans="1:12" ht="15.75" x14ac:dyDescent="0.25">
      <c r="A59" s="52"/>
      <c r="B59" s="58"/>
      <c r="C59" s="73"/>
      <c r="D59" s="54"/>
      <c r="E59" s="55"/>
      <c r="F59" s="57"/>
      <c r="G59" s="75"/>
      <c r="H59" s="63"/>
      <c r="I59" s="91"/>
      <c r="J59" s="41"/>
      <c r="K59" s="42"/>
      <c r="L59" s="43"/>
    </row>
    <row r="60" spans="1:12" ht="15.75" x14ac:dyDescent="0.25">
      <c r="A60" s="52"/>
      <c r="B60" s="58"/>
      <c r="C60" s="73"/>
      <c r="D60" s="54"/>
      <c r="E60" s="55"/>
      <c r="F60" s="57"/>
      <c r="G60" s="75"/>
      <c r="H60" s="63"/>
      <c r="I60" s="91"/>
      <c r="J60" s="41"/>
      <c r="K60" s="42"/>
      <c r="L60" s="43"/>
    </row>
    <row r="61" spans="1:12" ht="15.75" x14ac:dyDescent="0.25">
      <c r="A61" s="52"/>
      <c r="B61" s="58"/>
      <c r="C61" s="73"/>
      <c r="D61" s="54"/>
      <c r="E61" s="55"/>
      <c r="F61" s="57"/>
      <c r="G61" s="75"/>
      <c r="H61" s="63"/>
      <c r="I61" s="91"/>
      <c r="J61" s="41"/>
      <c r="K61" s="42"/>
      <c r="L61" s="43"/>
    </row>
    <row r="62" spans="1:12" ht="15.75" x14ac:dyDescent="0.25">
      <c r="A62" s="52"/>
      <c r="B62" s="58"/>
      <c r="C62" s="73"/>
      <c r="D62" s="54"/>
      <c r="E62" s="55"/>
      <c r="F62" s="57"/>
      <c r="G62" s="75"/>
      <c r="H62" s="63"/>
      <c r="I62" s="91"/>
      <c r="J62" s="41"/>
      <c r="K62" s="42"/>
      <c r="L62" s="43"/>
    </row>
    <row r="63" spans="1:12" ht="15.75" x14ac:dyDescent="0.25">
      <c r="A63" s="52"/>
      <c r="B63" s="58"/>
      <c r="C63" s="73"/>
      <c r="D63" s="54"/>
      <c r="E63" s="55"/>
      <c r="F63" s="57"/>
      <c r="G63" s="75"/>
      <c r="H63" s="63"/>
      <c r="I63" s="91"/>
      <c r="J63" s="41"/>
      <c r="K63" s="42"/>
      <c r="L63" s="43"/>
    </row>
    <row r="64" spans="1:12" ht="15.75" x14ac:dyDescent="0.25">
      <c r="A64" s="52"/>
      <c r="B64" s="58"/>
      <c r="C64" s="73"/>
      <c r="D64" s="54"/>
      <c r="E64" s="55"/>
      <c r="F64" s="57"/>
      <c r="G64" s="75"/>
      <c r="H64" s="63"/>
      <c r="I64" s="91"/>
      <c r="J64" s="41"/>
      <c r="K64" s="42"/>
      <c r="L64" s="43"/>
    </row>
    <row r="65" spans="1:12" ht="15.75" x14ac:dyDescent="0.25">
      <c r="A65" s="52"/>
      <c r="B65" s="58"/>
      <c r="C65" s="73"/>
      <c r="D65" s="54"/>
      <c r="E65" s="55"/>
      <c r="F65" s="57"/>
      <c r="G65" s="75"/>
      <c r="H65" s="63"/>
      <c r="I65" s="91"/>
      <c r="J65" s="41"/>
      <c r="K65" s="42"/>
      <c r="L65" s="43"/>
    </row>
    <row r="66" spans="1:12" ht="15.75" x14ac:dyDescent="0.25">
      <c r="A66" s="52"/>
      <c r="B66" s="58"/>
      <c r="C66" s="73"/>
      <c r="D66" s="54"/>
      <c r="E66" s="55"/>
      <c r="F66" s="57"/>
      <c r="G66" s="75"/>
      <c r="H66" s="63"/>
      <c r="I66" s="91"/>
      <c r="J66" s="41"/>
      <c r="K66" s="42"/>
      <c r="L66" s="4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June 2020</vt:lpstr>
      <vt:lpstr>Donors summary</vt:lpstr>
      <vt:lpstr>Data Analysis June 2020</vt:lpstr>
      <vt:lpstr>Data June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2020-08-10T08:39:35Z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