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showPivotChartFilter="1"/>
  <mc:AlternateContent xmlns:mc="http://schemas.openxmlformats.org/markup-compatibility/2006">
    <mc:Choice Requires="x15">
      <x15ac:absPath xmlns:x15ac="http://schemas.microsoft.com/office/spreadsheetml/2010/11/ac" url="C:\Users\Network Investigator\Desktop\AC Works\Documents\Office 2020\AC Financial Reports 2020\AC Online Financial Reports 2020\"/>
    </mc:Choice>
  </mc:AlternateContent>
  <bookViews>
    <workbookView xWindow="0" yWindow="45" windowWidth="15480" windowHeight="9120" tabRatio="851" activeTab="2"/>
  </bookViews>
  <sheets>
    <sheet name="Jan - Mar 2020" sheetId="24" r:id="rId1"/>
    <sheet name="Donors summary" sheetId="15" r:id="rId2"/>
    <sheet name="Data Analysis March 2020" sheetId="31" r:id="rId3"/>
    <sheet name="Data March 2020" sheetId="26" r:id="rId4"/>
  </sheets>
  <definedNames>
    <definedName name="_xlnm._FilterDatabase" localSheetId="0" hidden="1">'Jan - Mar 2020'!$A$2:$L$66</definedName>
  </definedNames>
  <calcPr calcId="162913" concurrentCalc="0"/>
  <pivotCaches>
    <pivotCache cacheId="0" r:id="rId5"/>
    <pivotCache cacheId="6" r:id="rId6"/>
  </pivotCaches>
</workbook>
</file>

<file path=xl/calcChain.xml><?xml version="1.0" encoding="utf-8"?>
<calcChain xmlns="http://schemas.openxmlformats.org/spreadsheetml/2006/main">
  <c r="G49" i="26" l="1"/>
  <c r="G135" i="24"/>
  <c r="G25" i="15"/>
  <c r="I25" i="15"/>
  <c r="G26" i="15"/>
  <c r="I26" i="15"/>
  <c r="G27" i="15"/>
  <c r="I27" i="15"/>
  <c r="G28" i="15"/>
  <c r="I28" i="15"/>
  <c r="G29" i="15"/>
  <c r="I29" i="15"/>
  <c r="G30" i="15"/>
  <c r="I30" i="15"/>
  <c r="G31" i="15"/>
  <c r="I31" i="15"/>
  <c r="G32" i="15"/>
  <c r="I32" i="15"/>
  <c r="H26" i="15"/>
  <c r="H29" i="15"/>
  <c r="H32" i="15"/>
  <c r="H25" i="15"/>
  <c r="H28" i="15"/>
  <c r="H31" i="15"/>
  <c r="H27" i="15"/>
  <c r="H30" i="15"/>
  <c r="G24" i="15"/>
  <c r="I24" i="15"/>
  <c r="H24" i="15"/>
  <c r="G23" i="15"/>
  <c r="I23" i="15"/>
  <c r="H23" i="15"/>
  <c r="G50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101" i="24"/>
  <c r="G102" i="24"/>
  <c r="G103" i="24"/>
  <c r="G104" i="24"/>
  <c r="G105" i="24"/>
  <c r="G106" i="24"/>
  <c r="G107" i="24"/>
  <c r="G108" i="24"/>
  <c r="G109" i="24"/>
  <c r="G110" i="24"/>
  <c r="G111" i="24"/>
  <c r="G112" i="24"/>
  <c r="G113" i="24"/>
  <c r="G114" i="24"/>
  <c r="G115" i="24"/>
  <c r="G116" i="24"/>
  <c r="G117" i="24"/>
  <c r="G118" i="24"/>
  <c r="G119" i="24"/>
  <c r="G120" i="24"/>
  <c r="G121" i="24"/>
  <c r="G122" i="24"/>
  <c r="G123" i="24"/>
  <c r="G124" i="24"/>
  <c r="G125" i="24"/>
  <c r="G126" i="24"/>
  <c r="G127" i="24"/>
  <c r="G128" i="24"/>
  <c r="G129" i="24"/>
  <c r="G130" i="24"/>
  <c r="G131" i="24"/>
  <c r="G132" i="24"/>
  <c r="G133" i="24"/>
  <c r="G134" i="24"/>
  <c r="G136" i="24"/>
  <c r="G88" i="24"/>
  <c r="G89" i="24"/>
  <c r="G90" i="24"/>
  <c r="G91" i="24"/>
  <c r="G92" i="24"/>
  <c r="G93" i="24"/>
  <c r="G94" i="24"/>
  <c r="G95" i="24"/>
  <c r="G96" i="24"/>
  <c r="G97" i="24"/>
  <c r="G98" i="24"/>
  <c r="G99" i="24"/>
  <c r="G100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15"/>
  <c r="I22" i="15"/>
  <c r="H22" i="15"/>
  <c r="C20" i="15"/>
  <c r="E20" i="15"/>
  <c r="G20" i="15"/>
  <c r="H20" i="15"/>
  <c r="I20" i="15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</calcChain>
</file>

<file path=xl/comments1.xml><?xml version="1.0" encoding="utf-8"?>
<comments xmlns="http://schemas.openxmlformats.org/spreadsheetml/2006/main">
  <authors>
    <author>Network Investigator</author>
  </authors>
  <commentList>
    <comment ref="C4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domain renewal for cameroonelection.org on iPage (1 USD = 589,889*17.99)</t>
        </r>
      </text>
    </comment>
    <comment ref="C4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domain renewal for the domain eagle-activism.org by iPage (1 USD = 589,889*17.99)</t>
        </r>
      </text>
    </comment>
    <comment ref="C5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load fee for visa card</t>
        </r>
      </text>
    </comment>
    <comment ref="C5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3 years renewal for iPage hosting package - The Essential (1 USD = 606,420) on this renewal date. $323.64*606,420</t>
        </r>
      </text>
    </comment>
    <comment ref="C5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renewal for the domain ushahidi-cameroon.org (1 USD = 606,420*17.99)</t>
        </r>
      </text>
    </comment>
    <comment ref="C5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renewal for the domain electioncameroun.org (1 USD = 606,420*17.99)</t>
        </r>
      </text>
    </comment>
    <comment ref="C5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renewal for the domain citeswatch.org (1 USD = 606,420*17.99)</t>
        </r>
      </text>
    </comment>
    <comment ref="C59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domain privacy renewal for citeswatch.org (1 USD = 606,420*12.99)</t>
        </r>
      </text>
    </comment>
    <comment ref="C7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10 blue pens for office use</t>
        </r>
      </text>
    </comment>
    <comment ref="C7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3 manila file folders for filing of office documents</t>
        </r>
      </text>
    </comment>
    <comment ref="C7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3 hihlighters for office use</t>
        </r>
      </text>
    </comment>
    <comment ref="C7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5 block notes for office use</t>
        </r>
      </text>
    </comment>
    <comment ref="C7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2 invoice booklets for signing out cash from cash box</t>
        </r>
      </text>
    </comment>
    <comment ref="C7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5 pencils and an eraser for office use</t>
        </r>
      </text>
    </comment>
    <comment ref="C79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1 pack of plastic sheet protectors for filing of documents</t>
        </r>
      </text>
    </comment>
    <comment ref="C8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2 packs of file seperators for filing of office documents</t>
        </r>
      </text>
    </comment>
    <comment ref="C8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pack of colour pencils for office use</t>
        </r>
      </text>
    </comment>
    <comment ref="C82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sharpener for office use</t>
        </r>
      </text>
    </comment>
    <comment ref="C8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recharge for elvira during wifi cuts</t>
        </r>
      </text>
    </comment>
    <comment ref="C109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inter urban transport for me Ndjodo to ntui for the collection of convocations in the anosilp case</t>
        </r>
      </text>
    </comment>
    <comment ref="C11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inter urban transport to ntui for me Ndjodo to collect convocations to be delivered to the accused in the anosilp case</t>
        </r>
      </text>
    </comment>
    <comment ref="C11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mtn extra internet for elvira during wifi cuts</t>
        </r>
      </text>
    </comment>
    <comment ref="C12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fees paid to the bailiff to deliver the 3 convocations in the anosilp case</t>
        </r>
      </text>
    </comment>
    <comment ref="C13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money given to elvira to complement expenditures during the corona virus lockdown period</t>
        </r>
      </text>
    </comment>
    <comment ref="C132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one phone charger for the hotline phone</t>
        </r>
      </text>
    </comment>
    <comment ref="C13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charges cut by Uba bank to upload the visa card for online updates</t>
        </r>
      </text>
    </comment>
    <comment ref="C13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5 years renewal for the kick-corruption.org domain on GoDaddy (USD 105.85)</t>
        </r>
      </text>
    </comment>
  </commentList>
</comments>
</file>

<file path=xl/comments2.xml><?xml version="1.0" encoding="utf-8"?>
<comments xmlns="http://schemas.openxmlformats.org/spreadsheetml/2006/main">
  <authors>
    <author>Network Investigator</author>
  </authors>
  <commentList>
    <comment ref="C2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inter urban transport for me Ndjodo to ntui for the collection of convocations in the anosilp case</t>
        </r>
      </text>
    </comment>
    <comment ref="C2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inter urban transport to ntui for me Ndjodo to collect convocations to be delivered to the accused in the anosilp case</t>
        </r>
      </text>
    </comment>
    <comment ref="C3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mtn extra internet for elvira during wifi cuts</t>
        </r>
      </text>
    </comment>
    <comment ref="C3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fees paid to the bailiff to deliver the 3 convocations in the anosilp case</t>
        </r>
      </text>
    </comment>
    <comment ref="C4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money given to elvira to complement expenditures during the corona virus lockdown period</t>
        </r>
      </text>
    </comment>
    <comment ref="C4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one phone charger for the hotline phone</t>
        </r>
      </text>
    </comment>
    <comment ref="C4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charges cut by Uba bank to upload the visa card for online updates</t>
        </r>
      </text>
    </comment>
    <comment ref="C49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5 years renewal for the kick-corruption.org domain on GoDaddy (USD 105.85)</t>
        </r>
      </text>
    </comment>
  </commentList>
</comments>
</file>

<file path=xl/sharedStrings.xml><?xml version="1.0" encoding="utf-8"?>
<sst xmlns="http://schemas.openxmlformats.org/spreadsheetml/2006/main" count="1554" uniqueCount="135">
  <si>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</si>
  <si>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</si>
  <si>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</si>
  <si>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</si>
  <si>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</si>
  <si>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</si>
  <si>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</si>
  <si>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</si>
  <si>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</si>
  <si>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</si>
  <si>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</si>
  <si>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</si>
  <si>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</si>
  <si>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</si>
  <si>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</si>
  <si>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</si>
  <si>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</si>
  <si>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</si>
  <si>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</si>
  <si>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</si>
  <si>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</si>
  <si>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</si>
  <si>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</si>
  <si>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</si>
  <si>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</si>
  <si>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Telephone</t>
  </si>
  <si>
    <t>Total général</t>
  </si>
  <si>
    <t>Étiquettes de lignes</t>
  </si>
  <si>
    <t>Étiquettes de colonnes</t>
  </si>
  <si>
    <t xml:space="preserve">US $ </t>
  </si>
  <si>
    <t>Donors 2017</t>
  </si>
  <si>
    <t>(vide)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</si>
  <si>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</si>
  <si>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</si>
  <si>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</si>
  <si>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</si>
  <si>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</si>
  <si>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</si>
  <si>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</si>
  <si>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</si>
  <si>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</si>
  <si>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</si>
  <si>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February</t>
  </si>
  <si>
    <t>Hotline</t>
  </si>
  <si>
    <t>Elvira</t>
  </si>
  <si>
    <t>AC-Cameroon</t>
  </si>
  <si>
    <t>NEU Foundation</t>
  </si>
  <si>
    <t>Internet</t>
  </si>
  <si>
    <t>Phone-5</t>
  </si>
  <si>
    <t>Local transport</t>
  </si>
  <si>
    <t>Transport</t>
  </si>
  <si>
    <t>elv-r</t>
  </si>
  <si>
    <t>elv-r1</t>
  </si>
  <si>
    <t>January</t>
  </si>
  <si>
    <t>elv-r2</t>
  </si>
  <si>
    <t>X10 pens</t>
  </si>
  <si>
    <t>elv-r3</t>
  </si>
  <si>
    <t>elv-r4</t>
  </si>
  <si>
    <t>elv-r5</t>
  </si>
  <si>
    <t>Row Labels</t>
  </si>
  <si>
    <t>Grand Total</t>
  </si>
  <si>
    <t>Column Labels</t>
  </si>
  <si>
    <t>Sum of Used FCFA</t>
  </si>
  <si>
    <t>Mangament</t>
  </si>
  <si>
    <t>14/01/2019</t>
  </si>
  <si>
    <t>15/01/2019</t>
  </si>
  <si>
    <t>16/01/2019</t>
  </si>
  <si>
    <t>17/01/2019</t>
  </si>
  <si>
    <t>18/01/2019</t>
  </si>
  <si>
    <t>19/01/2019</t>
  </si>
  <si>
    <t>21/01/2019</t>
  </si>
  <si>
    <t>22/01/2019</t>
  </si>
  <si>
    <t>23/01/2019</t>
  </si>
  <si>
    <t>24/01/2019</t>
  </si>
  <si>
    <t>25/01/2019</t>
  </si>
  <si>
    <t>26/01/2019</t>
  </si>
  <si>
    <t>28/01/2019</t>
  </si>
  <si>
    <t>29/01/2019</t>
  </si>
  <si>
    <t>30/01/2019</t>
  </si>
  <si>
    <t>31/01/2019</t>
  </si>
  <si>
    <t>Office material</t>
  </si>
  <si>
    <t>Bank fees</t>
  </si>
  <si>
    <t>Phone-11</t>
  </si>
  <si>
    <t>Phone-12</t>
  </si>
  <si>
    <t>Phone-13</t>
  </si>
  <si>
    <t>elv-r6</t>
  </si>
  <si>
    <t>elv-r7</t>
  </si>
  <si>
    <t>elv-r8</t>
  </si>
  <si>
    <t>domain renewal</t>
  </si>
  <si>
    <t>Bank charges</t>
  </si>
  <si>
    <t>iPage hosting package renewal</t>
  </si>
  <si>
    <t>domain privacy renewal</t>
  </si>
  <si>
    <t>Feeding</t>
  </si>
  <si>
    <t>Travel Expenses</t>
  </si>
  <si>
    <t>Lodging</t>
  </si>
  <si>
    <t>elv-r9</t>
  </si>
  <si>
    <t>Team building</t>
  </si>
  <si>
    <t>elv-r10</t>
  </si>
  <si>
    <t>elv-r11</t>
  </si>
  <si>
    <t>X3 manila file folders</t>
  </si>
  <si>
    <t>X3 highlighters</t>
  </si>
  <si>
    <t>X5 A4 block notes</t>
  </si>
  <si>
    <t>X2 auto copying invoice</t>
  </si>
  <si>
    <t>X5 pencils/eraser</t>
  </si>
  <si>
    <t>X 1 pack plastic sheet protector</t>
  </si>
  <si>
    <t>elv-r12</t>
  </si>
  <si>
    <t>X2 packs file seperators</t>
  </si>
  <si>
    <t>X 1pack colour pencils</t>
  </si>
  <si>
    <t>X1 sharpener</t>
  </si>
  <si>
    <t>mtn internet recharge</t>
  </si>
  <si>
    <t>elv-r13</t>
  </si>
  <si>
    <t>February 20</t>
  </si>
  <si>
    <t>January 20</t>
  </si>
  <si>
    <t>sewing women's day kaba</t>
  </si>
  <si>
    <t>March</t>
  </si>
  <si>
    <t>X1 Pen holder</t>
  </si>
  <si>
    <t>Yde-Ntui</t>
  </si>
  <si>
    <t>Travel expenses</t>
  </si>
  <si>
    <t>Legal</t>
  </si>
  <si>
    <t>Ntui - Yde</t>
  </si>
  <si>
    <t>Bailiff fees</t>
  </si>
  <si>
    <t>Legal fees</t>
  </si>
  <si>
    <t>Solidarity fund</t>
  </si>
  <si>
    <t>X1 Hotline phone charger</t>
  </si>
  <si>
    <t>March 20</t>
  </si>
  <si>
    <t>April 20</t>
  </si>
  <si>
    <t>May 20</t>
  </si>
  <si>
    <t>June 20</t>
  </si>
  <si>
    <t>July 20</t>
  </si>
  <si>
    <t>August 20</t>
  </si>
  <si>
    <t>September 20</t>
  </si>
  <si>
    <t>October 20</t>
  </si>
  <si>
    <t>November 20</t>
  </si>
  <si>
    <t>December 20</t>
  </si>
  <si>
    <t>kick-corruption domain renewal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</si>
</sst>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-409]mmmmm;@"/>
    <numFmt numFmtId="165" formatCode="&quot;$&quot;#,##0;[Red]&quot;$&quot;#,##0"/>
    <numFmt numFmtId="166" formatCode="#,##0;[Red]#,##0"/>
    <numFmt numFmtId="167" formatCode="d/m/yyyy"/>
    <numFmt numFmtId="168" formatCode="[$-409]mmmm\-yy;@"/>
    <numFmt numFmtId="169" formatCode="&quot;$&quot;#,##0"/>
    <numFmt numFmtId="170" formatCode="dd/mm/yy;@"/>
  </numFmts>
  <fonts count="21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indexed="8"/>
      <name val="Verdan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2"/>
      <color indexed="8"/>
      <name val="Verdana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96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49" fontId="6" fillId="0" borderId="5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165" fontId="6" fillId="0" borderId="0" xfId="0" applyNumberFormat="1" applyFont="1" applyBorder="1" applyAlignment="1">
      <alignment vertical="center" wrapText="1"/>
    </xf>
    <xf numFmtId="166" fontId="10" fillId="0" borderId="0" xfId="0" applyNumberFormat="1" applyFont="1" applyBorder="1" applyAlignment="1">
      <alignment vertical="top" wrapText="1"/>
    </xf>
    <xf numFmtId="0" fontId="4" fillId="5" borderId="0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9" fillId="0" borderId="0" xfId="0" applyNumberFormat="1" applyFont="1" applyAlignment="1">
      <alignment vertical="top" wrapText="1"/>
    </xf>
    <xf numFmtId="169" fontId="5" fillId="2" borderId="5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top" wrapText="1"/>
    </xf>
    <xf numFmtId="3" fontId="6" fillId="0" borderId="7" xfId="0" applyNumberFormat="1" applyFont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top" wrapText="1"/>
    </xf>
    <xf numFmtId="3" fontId="10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67" fontId="5" fillId="2" borderId="2" xfId="0" applyNumberFormat="1" applyFont="1" applyFill="1" applyBorder="1" applyAlignment="1">
      <alignment horizontal="center" vertical="center" wrapText="1"/>
    </xf>
    <xf numFmtId="167" fontId="4" fillId="5" borderId="0" xfId="0" applyNumberFormat="1" applyFont="1" applyFill="1" applyBorder="1" applyAlignment="1">
      <alignment horizontal="right" vertical="center"/>
    </xf>
    <xf numFmtId="0" fontId="7" fillId="0" borderId="8" xfId="0" pivotButton="1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0" fontId="14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3" fontId="7" fillId="0" borderId="11" xfId="0" applyNumberFormat="1" applyFont="1" applyBorder="1" applyAlignment="1">
      <alignment vertical="top" wrapText="1"/>
    </xf>
    <xf numFmtId="0" fontId="14" fillId="0" borderId="11" xfId="0" applyFont="1" applyBorder="1" applyAlignment="1">
      <alignment horizontal="left" vertical="top" wrapText="1"/>
    </xf>
    <xf numFmtId="3" fontId="14" fillId="0" borderId="10" xfId="0" applyNumberFormat="1" applyFont="1" applyBorder="1" applyAlignment="1">
      <alignment vertical="top" wrapText="1"/>
    </xf>
    <xf numFmtId="3" fontId="14" fillId="0" borderId="12" xfId="0" applyNumberFormat="1" applyFont="1" applyBorder="1" applyAlignment="1">
      <alignment vertical="top" wrapText="1"/>
    </xf>
    <xf numFmtId="0" fontId="12" fillId="7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8" borderId="9" xfId="0" applyNumberFormat="1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9" borderId="0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left" vertical="center"/>
    </xf>
    <xf numFmtId="169" fontId="5" fillId="2" borderId="5" xfId="0" applyNumberFormat="1" applyFont="1" applyFill="1" applyBorder="1" applyAlignment="1">
      <alignment horizontal="left" vertical="center" wrapText="1"/>
    </xf>
    <xf numFmtId="169" fontId="15" fillId="8" borderId="9" xfId="0" applyNumberFormat="1" applyFont="1" applyFill="1" applyBorder="1" applyAlignment="1">
      <alignment horizontal="left"/>
    </xf>
    <xf numFmtId="169" fontId="4" fillId="5" borderId="0" xfId="0" applyNumberFormat="1" applyFont="1" applyFill="1" applyBorder="1" applyAlignment="1">
      <alignment horizontal="left" vertical="center"/>
    </xf>
    <xf numFmtId="3" fontId="0" fillId="0" borderId="9" xfId="0" applyNumberFormat="1" applyFont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1" fontId="17" fillId="0" borderId="14" xfId="0" applyNumberFormat="1" applyFont="1" applyBorder="1" applyAlignment="1"/>
    <xf numFmtId="1" fontId="17" fillId="0" borderId="12" xfId="0" applyNumberFormat="1" applyFont="1" applyBorder="1" applyAlignment="1">
      <alignment horizontal="left"/>
    </xf>
    <xf numFmtId="1" fontId="17" fillId="0" borderId="12" xfId="0" applyNumberFormat="1" applyFont="1" applyBorder="1" applyAlignment="1">
      <alignment horizontal="left" wrapText="1"/>
    </xf>
    <xf numFmtId="3" fontId="17" fillId="5" borderId="12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vertical="top" wrapText="1"/>
    </xf>
    <xf numFmtId="167" fontId="3" fillId="4" borderId="9" xfId="0" applyNumberFormat="1" applyFont="1" applyFill="1" applyBorder="1" applyAlignment="1">
      <alignment vertical="top" wrapText="1"/>
    </xf>
    <xf numFmtId="3" fontId="17" fillId="0" borderId="12" xfId="0" applyNumberFormat="1" applyFont="1" applyBorder="1" applyAlignment="1">
      <alignment horizontal="left" vertical="top" wrapText="1"/>
    </xf>
    <xf numFmtId="167" fontId="3" fillId="4" borderId="9" xfId="0" applyNumberFormat="1" applyFont="1" applyFill="1" applyBorder="1" applyAlignment="1">
      <alignment horizontal="left" vertical="top" wrapText="1"/>
    </xf>
    <xf numFmtId="1" fontId="4" fillId="5" borderId="12" xfId="0" applyNumberFormat="1" applyFont="1" applyFill="1" applyBorder="1" applyAlignment="1">
      <alignment horizontal="left"/>
    </xf>
    <xf numFmtId="1" fontId="17" fillId="5" borderId="15" xfId="0" applyNumberFormat="1" applyFont="1" applyFill="1" applyBorder="1" applyAlignment="1">
      <alignment horizontal="left"/>
    </xf>
    <xf numFmtId="1" fontId="4" fillId="0" borderId="12" xfId="0" applyNumberFormat="1" applyFont="1" applyFill="1" applyBorder="1" applyAlignment="1">
      <alignment horizontal="left"/>
    </xf>
    <xf numFmtId="1" fontId="17" fillId="0" borderId="11" xfId="0" applyNumberFormat="1" applyFont="1" applyBorder="1" applyAlignment="1">
      <alignment horizontal="left"/>
    </xf>
    <xf numFmtId="1" fontId="4" fillId="5" borderId="14" xfId="0" applyNumberFormat="1" applyFont="1" applyFill="1" applyBorder="1" applyAlignment="1">
      <alignment horizontal="left"/>
    </xf>
    <xf numFmtId="0" fontId="0" fillId="0" borderId="17" xfId="0" applyFont="1" applyBorder="1" applyAlignment="1">
      <alignment vertical="top" wrapText="1"/>
    </xf>
    <xf numFmtId="0" fontId="0" fillId="0" borderId="18" xfId="0" applyFont="1" applyBorder="1" applyAlignment="1">
      <alignment vertical="top" wrapText="1"/>
    </xf>
    <xf numFmtId="0" fontId="0" fillId="0" borderId="16" xfId="0" pivotButton="1" applyFont="1" applyBorder="1" applyAlignment="1">
      <alignment vertical="top" wrapText="1"/>
    </xf>
    <xf numFmtId="0" fontId="0" fillId="0" borderId="19" xfId="0" applyFont="1" applyBorder="1" applyAlignment="1">
      <alignment vertical="top" wrapText="1"/>
    </xf>
    <xf numFmtId="0" fontId="0" fillId="0" borderId="19" xfId="0" pivotButton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3" fontId="10" fillId="0" borderId="9" xfId="0" applyNumberFormat="1" applyFont="1" applyBorder="1" applyAlignment="1">
      <alignment vertical="center" wrapText="1"/>
    </xf>
    <xf numFmtId="3" fontId="6" fillId="0" borderId="9" xfId="0" applyNumberFormat="1" applyFont="1" applyBorder="1" applyAlignment="1">
      <alignment vertical="center" wrapText="1"/>
    </xf>
    <xf numFmtId="1" fontId="17" fillId="0" borderId="14" xfId="0" applyNumberFormat="1" applyFont="1" applyBorder="1" applyAlignment="1">
      <alignment horizontal="left"/>
    </xf>
    <xf numFmtId="49" fontId="4" fillId="5" borderId="12" xfId="0" applyNumberFormat="1" applyFont="1" applyFill="1" applyBorder="1" applyAlignment="1">
      <alignment horizontal="left" vertical="center"/>
    </xf>
    <xf numFmtId="1" fontId="17" fillId="0" borderId="11" xfId="0" applyNumberFormat="1" applyFont="1" applyBorder="1" applyAlignment="1">
      <alignment horizontal="left" wrapText="1"/>
    </xf>
    <xf numFmtId="3" fontId="4" fillId="5" borderId="9" xfId="0" applyNumberFormat="1" applyFont="1" applyFill="1" applyBorder="1" applyAlignment="1">
      <alignment horizontal="left" vertical="center"/>
    </xf>
    <xf numFmtId="169" fontId="15" fillId="8" borderId="20" xfId="0" applyNumberFormat="1" applyFont="1" applyFill="1" applyBorder="1" applyAlignment="1">
      <alignment horizontal="left"/>
    </xf>
    <xf numFmtId="170" fontId="4" fillId="4" borderId="9" xfId="0" applyNumberFormat="1" applyFont="1" applyFill="1" applyBorder="1" applyAlignment="1">
      <alignment horizontal="left"/>
    </xf>
    <xf numFmtId="3" fontId="3" fillId="0" borderId="9" xfId="0" applyNumberFormat="1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top" wrapText="1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4" xfId="0" applyNumberFormat="1" applyFont="1" applyFill="1" applyBorder="1" applyAlignment="1">
      <alignment horizontal="lef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6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 vertical="center"/>
    </xf>
    <xf numFmtId="0" fontId="20" fillId="0" borderId="20" xfId="0" applyFont="1" applyBorder="1" applyAlignment="1">
      <alignment vertical="top" wrapText="1"/>
    </xf>
    <xf numFmtId="0" fontId="20" fillId="0" borderId="3" xfId="0" applyFont="1" applyBorder="1" applyAlignment="1">
      <alignment horizontal="left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33"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32"/>
      <tableStyleElement type="headerRow" dxfId="3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86</xdr:row>
      <xdr:rowOff>0</xdr:rowOff>
    </xdr:from>
    <xdr:to>
      <xdr:col>6</xdr:col>
      <xdr:colOff>4461</xdr:colOff>
      <xdr:row>87</xdr:row>
      <xdr:rowOff>38100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86</xdr:row>
      <xdr:rowOff>0</xdr:rowOff>
    </xdr:from>
    <xdr:to>
      <xdr:col>6</xdr:col>
      <xdr:colOff>4461</xdr:colOff>
      <xdr:row>87</xdr:row>
      <xdr:rowOff>38100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87</xdr:row>
      <xdr:rowOff>0</xdr:rowOff>
    </xdr:from>
    <xdr:ext cx="4461" cy="228600"/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87</xdr:row>
      <xdr:rowOff>0</xdr:rowOff>
    </xdr:from>
    <xdr:ext cx="4461" cy="228600"/>
    <xdr:sp macro="" textlink="">
      <xdr:nvSpPr>
        <xdr:cNvPr id="3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87</xdr:row>
      <xdr:rowOff>0</xdr:rowOff>
    </xdr:from>
    <xdr:ext cx="4461" cy="219075"/>
    <xdr:sp macro="" textlink="">
      <xdr:nvSpPr>
        <xdr:cNvPr id="3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87</xdr:row>
      <xdr:rowOff>0</xdr:rowOff>
    </xdr:from>
    <xdr:ext cx="4461" cy="219075"/>
    <xdr:sp macro="" textlink="">
      <xdr:nvSpPr>
        <xdr:cNvPr id="3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87</xdr:row>
      <xdr:rowOff>0</xdr:rowOff>
    </xdr:from>
    <xdr:ext cx="4461" cy="219075"/>
    <xdr:sp macro="" textlink="">
      <xdr:nvSpPr>
        <xdr:cNvPr id="4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87</xdr:row>
      <xdr:rowOff>0</xdr:rowOff>
    </xdr:from>
    <xdr:ext cx="4461" cy="219075"/>
    <xdr:sp macro="" textlink="">
      <xdr:nvSpPr>
        <xdr:cNvPr id="4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87</xdr:row>
      <xdr:rowOff>0</xdr:rowOff>
    </xdr:from>
    <xdr:ext cx="4461" cy="219075"/>
    <xdr:sp macro="" textlink="">
      <xdr:nvSpPr>
        <xdr:cNvPr id="4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87</xdr:row>
      <xdr:rowOff>0</xdr:rowOff>
    </xdr:from>
    <xdr:ext cx="4461" cy="219075"/>
    <xdr:sp macro="" textlink="">
      <xdr:nvSpPr>
        <xdr:cNvPr id="4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87</xdr:row>
      <xdr:rowOff>0</xdr:rowOff>
    </xdr:from>
    <xdr:ext cx="4461" cy="219075"/>
    <xdr:sp macro="" textlink="">
      <xdr:nvSpPr>
        <xdr:cNvPr id="4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87</xdr:row>
      <xdr:rowOff>0</xdr:rowOff>
    </xdr:from>
    <xdr:ext cx="4461" cy="219075"/>
    <xdr:sp macro="" textlink="">
      <xdr:nvSpPr>
        <xdr:cNvPr id="4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87</xdr:row>
      <xdr:rowOff>0</xdr:rowOff>
    </xdr:from>
    <xdr:ext cx="4461" cy="219075"/>
    <xdr:sp macro="" textlink="">
      <xdr:nvSpPr>
        <xdr:cNvPr id="5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87</xdr:row>
      <xdr:rowOff>0</xdr:rowOff>
    </xdr:from>
    <xdr:ext cx="4461" cy="219075"/>
    <xdr:sp macro="" textlink="">
      <xdr:nvSpPr>
        <xdr:cNvPr id="5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88</xdr:row>
      <xdr:rowOff>0</xdr:rowOff>
    </xdr:from>
    <xdr:ext cx="4461" cy="228600"/>
    <xdr:sp macro="" textlink="">
      <xdr:nvSpPr>
        <xdr:cNvPr id="6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88</xdr:row>
      <xdr:rowOff>0</xdr:rowOff>
    </xdr:from>
    <xdr:ext cx="4461" cy="228600"/>
    <xdr:sp macro="" textlink="">
      <xdr:nvSpPr>
        <xdr:cNvPr id="6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88</xdr:row>
      <xdr:rowOff>0</xdr:rowOff>
    </xdr:from>
    <xdr:ext cx="4461" cy="219075"/>
    <xdr:sp macro="" textlink="">
      <xdr:nvSpPr>
        <xdr:cNvPr id="6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88</xdr:row>
      <xdr:rowOff>0</xdr:rowOff>
    </xdr:from>
    <xdr:ext cx="4461" cy="219075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88</xdr:row>
      <xdr:rowOff>0</xdr:rowOff>
    </xdr:from>
    <xdr:ext cx="4461" cy="219075"/>
    <xdr:sp macro="" textlink="">
      <xdr:nvSpPr>
        <xdr:cNvPr id="6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88</xdr:row>
      <xdr:rowOff>0</xdr:rowOff>
    </xdr:from>
    <xdr:ext cx="4461" cy="219075"/>
    <xdr:sp macro="" textlink="">
      <xdr:nvSpPr>
        <xdr:cNvPr id="6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88</xdr:row>
      <xdr:rowOff>0</xdr:rowOff>
    </xdr:from>
    <xdr:ext cx="4461" cy="219075"/>
    <xdr:sp macro="" textlink="">
      <xdr:nvSpPr>
        <xdr:cNvPr id="6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88</xdr:row>
      <xdr:rowOff>0</xdr:rowOff>
    </xdr:from>
    <xdr:ext cx="4461" cy="219075"/>
    <xdr:sp macro="" textlink="">
      <xdr:nvSpPr>
        <xdr:cNvPr id="6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88</xdr:row>
      <xdr:rowOff>0</xdr:rowOff>
    </xdr:from>
    <xdr:ext cx="4461" cy="219075"/>
    <xdr:sp macro="" textlink="">
      <xdr:nvSpPr>
        <xdr:cNvPr id="6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88</xdr:row>
      <xdr:rowOff>0</xdr:rowOff>
    </xdr:from>
    <xdr:ext cx="4461" cy="219075"/>
    <xdr:sp macro="" textlink="">
      <xdr:nvSpPr>
        <xdr:cNvPr id="6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88</xdr:row>
      <xdr:rowOff>0</xdr:rowOff>
    </xdr:from>
    <xdr:ext cx="4461" cy="219075"/>
    <xdr:sp macro="" textlink="">
      <xdr:nvSpPr>
        <xdr:cNvPr id="7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88</xdr:row>
      <xdr:rowOff>0</xdr:rowOff>
    </xdr:from>
    <xdr:ext cx="4461" cy="219075"/>
    <xdr:sp macro="" textlink="">
      <xdr:nvSpPr>
        <xdr:cNvPr id="7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89</xdr:row>
      <xdr:rowOff>0</xdr:rowOff>
    </xdr:from>
    <xdr:ext cx="4461" cy="228600"/>
    <xdr:sp macro="" textlink="">
      <xdr:nvSpPr>
        <xdr:cNvPr id="7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89</xdr:row>
      <xdr:rowOff>0</xdr:rowOff>
    </xdr:from>
    <xdr:ext cx="4461" cy="228600"/>
    <xdr:sp macro="" textlink="">
      <xdr:nvSpPr>
        <xdr:cNvPr id="7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89</xdr:row>
      <xdr:rowOff>0</xdr:rowOff>
    </xdr:from>
    <xdr:ext cx="4461" cy="219075"/>
    <xdr:sp macro="" textlink="">
      <xdr:nvSpPr>
        <xdr:cNvPr id="7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89</xdr:row>
      <xdr:rowOff>0</xdr:rowOff>
    </xdr:from>
    <xdr:ext cx="4461" cy="219075"/>
    <xdr:sp macro="" textlink="">
      <xdr:nvSpPr>
        <xdr:cNvPr id="7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89</xdr:row>
      <xdr:rowOff>0</xdr:rowOff>
    </xdr:from>
    <xdr:ext cx="4461" cy="219075"/>
    <xdr:sp macro="" textlink="">
      <xdr:nvSpPr>
        <xdr:cNvPr id="7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89</xdr:row>
      <xdr:rowOff>0</xdr:rowOff>
    </xdr:from>
    <xdr:ext cx="4461" cy="219075"/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89</xdr:row>
      <xdr:rowOff>0</xdr:rowOff>
    </xdr:from>
    <xdr:ext cx="4461" cy="219075"/>
    <xdr:sp macro="" textlink="">
      <xdr:nvSpPr>
        <xdr:cNvPr id="7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89</xdr:row>
      <xdr:rowOff>0</xdr:rowOff>
    </xdr:from>
    <xdr:ext cx="4461" cy="219075"/>
    <xdr:sp macro="" textlink="">
      <xdr:nvSpPr>
        <xdr:cNvPr id="7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89</xdr:row>
      <xdr:rowOff>0</xdr:rowOff>
    </xdr:from>
    <xdr:ext cx="4461" cy="219075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89</xdr:row>
      <xdr:rowOff>0</xdr:rowOff>
    </xdr:from>
    <xdr:ext cx="4461" cy="219075"/>
    <xdr:sp macro="" textlink="">
      <xdr:nvSpPr>
        <xdr:cNvPr id="8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89</xdr:row>
      <xdr:rowOff>0</xdr:rowOff>
    </xdr:from>
    <xdr:ext cx="4461" cy="219075"/>
    <xdr:sp macro="" textlink="">
      <xdr:nvSpPr>
        <xdr:cNvPr id="8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89</xdr:row>
      <xdr:rowOff>0</xdr:rowOff>
    </xdr:from>
    <xdr:ext cx="4461" cy="219075"/>
    <xdr:sp macro="" textlink="">
      <xdr:nvSpPr>
        <xdr:cNvPr id="8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90</xdr:row>
      <xdr:rowOff>0</xdr:rowOff>
    </xdr:from>
    <xdr:ext cx="4461" cy="228600"/>
    <xdr:sp macro="" textlink="">
      <xdr:nvSpPr>
        <xdr:cNvPr id="8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90</xdr:row>
      <xdr:rowOff>0</xdr:rowOff>
    </xdr:from>
    <xdr:ext cx="4461" cy="228600"/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90</xdr:row>
      <xdr:rowOff>0</xdr:rowOff>
    </xdr:from>
    <xdr:ext cx="4461" cy="219075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90</xdr:row>
      <xdr:rowOff>0</xdr:rowOff>
    </xdr:from>
    <xdr:ext cx="4461" cy="219075"/>
    <xdr:sp macro="" textlink="">
      <xdr:nvSpPr>
        <xdr:cNvPr id="8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90</xdr:row>
      <xdr:rowOff>0</xdr:rowOff>
    </xdr:from>
    <xdr:ext cx="4461" cy="219075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90</xdr:row>
      <xdr:rowOff>0</xdr:rowOff>
    </xdr:from>
    <xdr:ext cx="4461" cy="219075"/>
    <xdr:sp macro="" textlink="">
      <xdr:nvSpPr>
        <xdr:cNvPr id="8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90</xdr:row>
      <xdr:rowOff>0</xdr:rowOff>
    </xdr:from>
    <xdr:ext cx="4461" cy="219075"/>
    <xdr:sp macro="" textlink="">
      <xdr:nvSpPr>
        <xdr:cNvPr id="9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90</xdr:row>
      <xdr:rowOff>0</xdr:rowOff>
    </xdr:from>
    <xdr:ext cx="4461" cy="219075"/>
    <xdr:sp macro="" textlink="">
      <xdr:nvSpPr>
        <xdr:cNvPr id="9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90</xdr:row>
      <xdr:rowOff>0</xdr:rowOff>
    </xdr:from>
    <xdr:ext cx="4461" cy="219075"/>
    <xdr:sp macro="" textlink="">
      <xdr:nvSpPr>
        <xdr:cNvPr id="9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90</xdr:row>
      <xdr:rowOff>0</xdr:rowOff>
    </xdr:from>
    <xdr:ext cx="4461" cy="219075"/>
    <xdr:sp macro="" textlink="">
      <xdr:nvSpPr>
        <xdr:cNvPr id="9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90</xdr:row>
      <xdr:rowOff>0</xdr:rowOff>
    </xdr:from>
    <xdr:ext cx="4461" cy="219075"/>
    <xdr:sp macro="" textlink="">
      <xdr:nvSpPr>
        <xdr:cNvPr id="9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90</xdr:row>
      <xdr:rowOff>0</xdr:rowOff>
    </xdr:from>
    <xdr:ext cx="4461" cy="219075"/>
    <xdr:sp macro="" textlink="">
      <xdr:nvSpPr>
        <xdr:cNvPr id="9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91</xdr:row>
      <xdr:rowOff>0</xdr:rowOff>
    </xdr:from>
    <xdr:ext cx="4461" cy="228600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91</xdr:row>
      <xdr:rowOff>0</xdr:rowOff>
    </xdr:from>
    <xdr:ext cx="4461" cy="228600"/>
    <xdr:sp macro="" textlink="">
      <xdr:nvSpPr>
        <xdr:cNvPr id="9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91</xdr:row>
      <xdr:rowOff>0</xdr:rowOff>
    </xdr:from>
    <xdr:ext cx="4461" cy="219075"/>
    <xdr:sp macro="" textlink="">
      <xdr:nvSpPr>
        <xdr:cNvPr id="9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91</xdr:row>
      <xdr:rowOff>0</xdr:rowOff>
    </xdr:from>
    <xdr:ext cx="4461" cy="219075"/>
    <xdr:sp macro="" textlink="">
      <xdr:nvSpPr>
        <xdr:cNvPr id="9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91</xdr:row>
      <xdr:rowOff>0</xdr:rowOff>
    </xdr:from>
    <xdr:ext cx="4461" cy="219075"/>
    <xdr:sp macro="" textlink="">
      <xdr:nvSpPr>
        <xdr:cNvPr id="10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91</xdr:row>
      <xdr:rowOff>0</xdr:rowOff>
    </xdr:from>
    <xdr:ext cx="4461" cy="219075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91</xdr:row>
      <xdr:rowOff>0</xdr:rowOff>
    </xdr:from>
    <xdr:ext cx="4461" cy="219075"/>
    <xdr:sp macro="" textlink="">
      <xdr:nvSpPr>
        <xdr:cNvPr id="10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91</xdr:row>
      <xdr:rowOff>0</xdr:rowOff>
    </xdr:from>
    <xdr:ext cx="4461" cy="219075"/>
    <xdr:sp macro="" textlink="">
      <xdr:nvSpPr>
        <xdr:cNvPr id="10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91</xdr:row>
      <xdr:rowOff>0</xdr:rowOff>
    </xdr:from>
    <xdr:ext cx="4461" cy="219075"/>
    <xdr:sp macro="" textlink="">
      <xdr:nvSpPr>
        <xdr:cNvPr id="10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91</xdr:row>
      <xdr:rowOff>0</xdr:rowOff>
    </xdr:from>
    <xdr:ext cx="4461" cy="219075"/>
    <xdr:sp macro="" textlink="">
      <xdr:nvSpPr>
        <xdr:cNvPr id="10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91</xdr:row>
      <xdr:rowOff>0</xdr:rowOff>
    </xdr:from>
    <xdr:ext cx="4461" cy="219075"/>
    <xdr:sp macro="" textlink="">
      <xdr:nvSpPr>
        <xdr:cNvPr id="10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91</xdr:row>
      <xdr:rowOff>0</xdr:rowOff>
    </xdr:from>
    <xdr:ext cx="4461" cy="219075"/>
    <xdr:sp macro="" textlink="">
      <xdr:nvSpPr>
        <xdr:cNvPr id="10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92</xdr:row>
      <xdr:rowOff>0</xdr:rowOff>
    </xdr:from>
    <xdr:ext cx="4461" cy="228600"/>
    <xdr:sp macro="" textlink="">
      <xdr:nvSpPr>
        <xdr:cNvPr id="10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92</xdr:row>
      <xdr:rowOff>0</xdr:rowOff>
    </xdr:from>
    <xdr:ext cx="4461" cy="228600"/>
    <xdr:sp macro="" textlink="">
      <xdr:nvSpPr>
        <xdr:cNvPr id="10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92</xdr:row>
      <xdr:rowOff>0</xdr:rowOff>
    </xdr:from>
    <xdr:ext cx="4461" cy="219075"/>
    <xdr:sp macro="" textlink="">
      <xdr:nvSpPr>
        <xdr:cNvPr id="11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92</xdr:row>
      <xdr:rowOff>0</xdr:rowOff>
    </xdr:from>
    <xdr:ext cx="4461" cy="219075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92</xdr:row>
      <xdr:rowOff>0</xdr:rowOff>
    </xdr:from>
    <xdr:ext cx="4461" cy="219075"/>
    <xdr:sp macro="" textlink="">
      <xdr:nvSpPr>
        <xdr:cNvPr id="11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92</xdr:row>
      <xdr:rowOff>0</xdr:rowOff>
    </xdr:from>
    <xdr:ext cx="4461" cy="219075"/>
    <xdr:sp macro="" textlink="">
      <xdr:nvSpPr>
        <xdr:cNvPr id="11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92</xdr:row>
      <xdr:rowOff>0</xdr:rowOff>
    </xdr:from>
    <xdr:ext cx="4461" cy="219075"/>
    <xdr:sp macro="" textlink="">
      <xdr:nvSpPr>
        <xdr:cNvPr id="11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92</xdr:row>
      <xdr:rowOff>0</xdr:rowOff>
    </xdr:from>
    <xdr:ext cx="4461" cy="219075"/>
    <xdr:sp macro="" textlink="">
      <xdr:nvSpPr>
        <xdr:cNvPr id="11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92</xdr:row>
      <xdr:rowOff>0</xdr:rowOff>
    </xdr:from>
    <xdr:ext cx="4461" cy="219075"/>
    <xdr:sp macro="" textlink="">
      <xdr:nvSpPr>
        <xdr:cNvPr id="11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92</xdr:row>
      <xdr:rowOff>0</xdr:rowOff>
    </xdr:from>
    <xdr:ext cx="4461" cy="219075"/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92</xdr:row>
      <xdr:rowOff>0</xdr:rowOff>
    </xdr:from>
    <xdr:ext cx="4461" cy="219075"/>
    <xdr:sp macro="" textlink="">
      <xdr:nvSpPr>
        <xdr:cNvPr id="11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92</xdr:row>
      <xdr:rowOff>0</xdr:rowOff>
    </xdr:from>
    <xdr:ext cx="4461" cy="219075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93</xdr:row>
      <xdr:rowOff>0</xdr:rowOff>
    </xdr:from>
    <xdr:ext cx="4461" cy="228600"/>
    <xdr:sp macro="" textlink="">
      <xdr:nvSpPr>
        <xdr:cNvPr id="12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93</xdr:row>
      <xdr:rowOff>0</xdr:rowOff>
    </xdr:from>
    <xdr:ext cx="4461" cy="228600"/>
    <xdr:sp macro="" textlink="">
      <xdr:nvSpPr>
        <xdr:cNvPr id="12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93</xdr:row>
      <xdr:rowOff>0</xdr:rowOff>
    </xdr:from>
    <xdr:ext cx="4461" cy="219075"/>
    <xdr:sp macro="" textlink="">
      <xdr:nvSpPr>
        <xdr:cNvPr id="12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93</xdr:row>
      <xdr:rowOff>0</xdr:rowOff>
    </xdr:from>
    <xdr:ext cx="4461" cy="219075"/>
    <xdr:sp macro="" textlink="">
      <xdr:nvSpPr>
        <xdr:cNvPr id="12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93</xdr:row>
      <xdr:rowOff>0</xdr:rowOff>
    </xdr:from>
    <xdr:ext cx="4461" cy="219075"/>
    <xdr:sp macro="" textlink="">
      <xdr:nvSpPr>
        <xdr:cNvPr id="12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93</xdr:row>
      <xdr:rowOff>0</xdr:rowOff>
    </xdr:from>
    <xdr:ext cx="4461" cy="219075"/>
    <xdr:sp macro="" textlink="">
      <xdr:nvSpPr>
        <xdr:cNvPr id="12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93</xdr:row>
      <xdr:rowOff>0</xdr:rowOff>
    </xdr:from>
    <xdr:ext cx="4461" cy="219075"/>
    <xdr:sp macro="" textlink="">
      <xdr:nvSpPr>
        <xdr:cNvPr id="12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93</xdr:row>
      <xdr:rowOff>0</xdr:rowOff>
    </xdr:from>
    <xdr:ext cx="4461" cy="219075"/>
    <xdr:sp macro="" textlink="">
      <xdr:nvSpPr>
        <xdr:cNvPr id="12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93</xdr:row>
      <xdr:rowOff>0</xdr:rowOff>
    </xdr:from>
    <xdr:ext cx="4461" cy="219075"/>
    <xdr:sp macro="" textlink="">
      <xdr:nvSpPr>
        <xdr:cNvPr id="12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93</xdr:row>
      <xdr:rowOff>0</xdr:rowOff>
    </xdr:from>
    <xdr:ext cx="4461" cy="219075"/>
    <xdr:sp macro="" textlink="">
      <xdr:nvSpPr>
        <xdr:cNvPr id="12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93</xdr:row>
      <xdr:rowOff>0</xdr:rowOff>
    </xdr:from>
    <xdr:ext cx="4461" cy="219075"/>
    <xdr:sp macro="" textlink="">
      <xdr:nvSpPr>
        <xdr:cNvPr id="13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93</xdr:row>
      <xdr:rowOff>0</xdr:rowOff>
    </xdr:from>
    <xdr:ext cx="4461" cy="219075"/>
    <xdr:sp macro="" textlink="">
      <xdr:nvSpPr>
        <xdr:cNvPr id="13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94</xdr:row>
      <xdr:rowOff>0</xdr:rowOff>
    </xdr:from>
    <xdr:ext cx="4461" cy="228600"/>
    <xdr:sp macro="" textlink="">
      <xdr:nvSpPr>
        <xdr:cNvPr id="13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94</xdr:row>
      <xdr:rowOff>0</xdr:rowOff>
    </xdr:from>
    <xdr:ext cx="4461" cy="228600"/>
    <xdr:sp macro="" textlink="">
      <xdr:nvSpPr>
        <xdr:cNvPr id="13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94</xdr:row>
      <xdr:rowOff>0</xdr:rowOff>
    </xdr:from>
    <xdr:ext cx="4461" cy="219075"/>
    <xdr:sp macro="" textlink="">
      <xdr:nvSpPr>
        <xdr:cNvPr id="13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94</xdr:row>
      <xdr:rowOff>0</xdr:rowOff>
    </xdr:from>
    <xdr:ext cx="4461" cy="219075"/>
    <xdr:sp macro="" textlink="">
      <xdr:nvSpPr>
        <xdr:cNvPr id="13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94</xdr:row>
      <xdr:rowOff>0</xdr:rowOff>
    </xdr:from>
    <xdr:ext cx="4461" cy="219075"/>
    <xdr:sp macro="" textlink="">
      <xdr:nvSpPr>
        <xdr:cNvPr id="13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94</xdr:row>
      <xdr:rowOff>0</xdr:rowOff>
    </xdr:from>
    <xdr:ext cx="4461" cy="219075"/>
    <xdr:sp macro="" textlink="">
      <xdr:nvSpPr>
        <xdr:cNvPr id="13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94</xdr:row>
      <xdr:rowOff>0</xdr:rowOff>
    </xdr:from>
    <xdr:ext cx="4461" cy="219075"/>
    <xdr:sp macro="" textlink="">
      <xdr:nvSpPr>
        <xdr:cNvPr id="13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94</xdr:row>
      <xdr:rowOff>0</xdr:rowOff>
    </xdr:from>
    <xdr:ext cx="4461" cy="219075"/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94</xdr:row>
      <xdr:rowOff>0</xdr:rowOff>
    </xdr:from>
    <xdr:ext cx="4461" cy="219075"/>
    <xdr:sp macro="" textlink="">
      <xdr:nvSpPr>
        <xdr:cNvPr id="14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94</xdr:row>
      <xdr:rowOff>0</xdr:rowOff>
    </xdr:from>
    <xdr:ext cx="4461" cy="219075"/>
    <xdr:sp macro="" textlink="">
      <xdr:nvSpPr>
        <xdr:cNvPr id="14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94</xdr:row>
      <xdr:rowOff>0</xdr:rowOff>
    </xdr:from>
    <xdr:ext cx="4461" cy="219075"/>
    <xdr:sp macro="" textlink="">
      <xdr:nvSpPr>
        <xdr:cNvPr id="14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94</xdr:row>
      <xdr:rowOff>0</xdr:rowOff>
    </xdr:from>
    <xdr:ext cx="4461" cy="219075"/>
    <xdr:sp macro="" textlink="">
      <xdr:nvSpPr>
        <xdr:cNvPr id="14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95</xdr:row>
      <xdr:rowOff>0</xdr:rowOff>
    </xdr:from>
    <xdr:ext cx="4461" cy="228600"/>
    <xdr:sp macro="" textlink="">
      <xdr:nvSpPr>
        <xdr:cNvPr id="14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95</xdr:row>
      <xdr:rowOff>0</xdr:rowOff>
    </xdr:from>
    <xdr:ext cx="4461" cy="228600"/>
    <xdr:sp macro="" textlink="">
      <xdr:nvSpPr>
        <xdr:cNvPr id="14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95</xdr:row>
      <xdr:rowOff>0</xdr:rowOff>
    </xdr:from>
    <xdr:ext cx="4461" cy="219075"/>
    <xdr:sp macro="" textlink="">
      <xdr:nvSpPr>
        <xdr:cNvPr id="14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95</xdr:row>
      <xdr:rowOff>0</xdr:rowOff>
    </xdr:from>
    <xdr:ext cx="4461" cy="219075"/>
    <xdr:sp macro="" textlink="">
      <xdr:nvSpPr>
        <xdr:cNvPr id="14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95</xdr:row>
      <xdr:rowOff>0</xdr:rowOff>
    </xdr:from>
    <xdr:ext cx="4461" cy="219075"/>
    <xdr:sp macro="" textlink="">
      <xdr:nvSpPr>
        <xdr:cNvPr id="14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95</xdr:row>
      <xdr:rowOff>0</xdr:rowOff>
    </xdr:from>
    <xdr:ext cx="4461" cy="219075"/>
    <xdr:sp macro="" textlink="">
      <xdr:nvSpPr>
        <xdr:cNvPr id="14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95</xdr:row>
      <xdr:rowOff>0</xdr:rowOff>
    </xdr:from>
    <xdr:ext cx="4461" cy="219075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95</xdr:row>
      <xdr:rowOff>0</xdr:rowOff>
    </xdr:from>
    <xdr:ext cx="4461" cy="219075"/>
    <xdr:sp macro="" textlink="">
      <xdr:nvSpPr>
        <xdr:cNvPr id="15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95</xdr:row>
      <xdr:rowOff>0</xdr:rowOff>
    </xdr:from>
    <xdr:ext cx="4461" cy="219075"/>
    <xdr:sp macro="" textlink="">
      <xdr:nvSpPr>
        <xdr:cNvPr id="15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95</xdr:row>
      <xdr:rowOff>0</xdr:rowOff>
    </xdr:from>
    <xdr:ext cx="4461" cy="219075"/>
    <xdr:sp macro="" textlink="">
      <xdr:nvSpPr>
        <xdr:cNvPr id="15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95</xdr:row>
      <xdr:rowOff>0</xdr:rowOff>
    </xdr:from>
    <xdr:ext cx="4461" cy="219075"/>
    <xdr:sp macro="" textlink="">
      <xdr:nvSpPr>
        <xdr:cNvPr id="15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95</xdr:row>
      <xdr:rowOff>0</xdr:rowOff>
    </xdr:from>
    <xdr:ext cx="4461" cy="219075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96</xdr:row>
      <xdr:rowOff>0</xdr:rowOff>
    </xdr:from>
    <xdr:ext cx="4461" cy="228600"/>
    <xdr:sp macro="" textlink="">
      <xdr:nvSpPr>
        <xdr:cNvPr id="15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96</xdr:row>
      <xdr:rowOff>0</xdr:rowOff>
    </xdr:from>
    <xdr:ext cx="4461" cy="228600"/>
    <xdr:sp macro="" textlink="">
      <xdr:nvSpPr>
        <xdr:cNvPr id="15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96</xdr:row>
      <xdr:rowOff>0</xdr:rowOff>
    </xdr:from>
    <xdr:ext cx="4461" cy="219075"/>
    <xdr:sp macro="" textlink="">
      <xdr:nvSpPr>
        <xdr:cNvPr id="15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96</xdr:row>
      <xdr:rowOff>0</xdr:rowOff>
    </xdr:from>
    <xdr:ext cx="4461" cy="219075"/>
    <xdr:sp macro="" textlink="">
      <xdr:nvSpPr>
        <xdr:cNvPr id="15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96</xdr:row>
      <xdr:rowOff>0</xdr:rowOff>
    </xdr:from>
    <xdr:ext cx="4461" cy="219075"/>
    <xdr:sp macro="" textlink="">
      <xdr:nvSpPr>
        <xdr:cNvPr id="16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96</xdr:row>
      <xdr:rowOff>0</xdr:rowOff>
    </xdr:from>
    <xdr:ext cx="4461" cy="219075"/>
    <xdr:sp macro="" textlink="">
      <xdr:nvSpPr>
        <xdr:cNvPr id="16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96</xdr:row>
      <xdr:rowOff>0</xdr:rowOff>
    </xdr:from>
    <xdr:ext cx="4461" cy="219075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96</xdr:row>
      <xdr:rowOff>0</xdr:rowOff>
    </xdr:from>
    <xdr:ext cx="4461" cy="219075"/>
    <xdr:sp macro="" textlink="">
      <xdr:nvSpPr>
        <xdr:cNvPr id="16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96</xdr:row>
      <xdr:rowOff>0</xdr:rowOff>
    </xdr:from>
    <xdr:ext cx="4461" cy="219075"/>
    <xdr:sp macro="" textlink="">
      <xdr:nvSpPr>
        <xdr:cNvPr id="16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96</xdr:row>
      <xdr:rowOff>0</xdr:rowOff>
    </xdr:from>
    <xdr:ext cx="4461" cy="219075"/>
    <xdr:sp macro="" textlink="">
      <xdr:nvSpPr>
        <xdr:cNvPr id="16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96</xdr:row>
      <xdr:rowOff>0</xdr:rowOff>
    </xdr:from>
    <xdr:ext cx="4461" cy="219075"/>
    <xdr:sp macro="" textlink="">
      <xdr:nvSpPr>
        <xdr:cNvPr id="16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96</xdr:row>
      <xdr:rowOff>0</xdr:rowOff>
    </xdr:from>
    <xdr:ext cx="4461" cy="219075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97</xdr:row>
      <xdr:rowOff>0</xdr:rowOff>
    </xdr:from>
    <xdr:ext cx="4461" cy="228600"/>
    <xdr:sp macro="" textlink="">
      <xdr:nvSpPr>
        <xdr:cNvPr id="16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97</xdr:row>
      <xdr:rowOff>0</xdr:rowOff>
    </xdr:from>
    <xdr:ext cx="4461" cy="228600"/>
    <xdr:sp macro="" textlink="">
      <xdr:nvSpPr>
        <xdr:cNvPr id="16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97</xdr:row>
      <xdr:rowOff>0</xdr:rowOff>
    </xdr:from>
    <xdr:ext cx="4461" cy="219075"/>
    <xdr:sp macro="" textlink="">
      <xdr:nvSpPr>
        <xdr:cNvPr id="17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97</xdr:row>
      <xdr:rowOff>0</xdr:rowOff>
    </xdr:from>
    <xdr:ext cx="4461" cy="219075"/>
    <xdr:sp macro="" textlink="">
      <xdr:nvSpPr>
        <xdr:cNvPr id="17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97</xdr:row>
      <xdr:rowOff>0</xdr:rowOff>
    </xdr:from>
    <xdr:ext cx="4461" cy="219075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97</xdr:row>
      <xdr:rowOff>0</xdr:rowOff>
    </xdr:from>
    <xdr:ext cx="4461" cy="219075"/>
    <xdr:sp macro="" textlink="">
      <xdr:nvSpPr>
        <xdr:cNvPr id="17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97</xdr:row>
      <xdr:rowOff>0</xdr:rowOff>
    </xdr:from>
    <xdr:ext cx="4461" cy="219075"/>
    <xdr:sp macro="" textlink="">
      <xdr:nvSpPr>
        <xdr:cNvPr id="17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97</xdr:row>
      <xdr:rowOff>0</xdr:rowOff>
    </xdr:from>
    <xdr:ext cx="4461" cy="219075"/>
    <xdr:sp macro="" textlink="">
      <xdr:nvSpPr>
        <xdr:cNvPr id="17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97</xdr:row>
      <xdr:rowOff>0</xdr:rowOff>
    </xdr:from>
    <xdr:ext cx="4461" cy="219075"/>
    <xdr:sp macro="" textlink="">
      <xdr:nvSpPr>
        <xdr:cNvPr id="17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97</xdr:row>
      <xdr:rowOff>0</xdr:rowOff>
    </xdr:from>
    <xdr:ext cx="4461" cy="219075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97</xdr:row>
      <xdr:rowOff>0</xdr:rowOff>
    </xdr:from>
    <xdr:ext cx="4461" cy="219075"/>
    <xdr:sp macro="" textlink="">
      <xdr:nvSpPr>
        <xdr:cNvPr id="17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97</xdr:row>
      <xdr:rowOff>0</xdr:rowOff>
    </xdr:from>
    <xdr:ext cx="4461" cy="219075"/>
    <xdr:sp macro="" textlink="">
      <xdr:nvSpPr>
        <xdr:cNvPr id="17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98</xdr:row>
      <xdr:rowOff>0</xdr:rowOff>
    </xdr:from>
    <xdr:ext cx="4461" cy="228600"/>
    <xdr:sp macro="" textlink="">
      <xdr:nvSpPr>
        <xdr:cNvPr id="18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98</xdr:row>
      <xdr:rowOff>0</xdr:rowOff>
    </xdr:from>
    <xdr:ext cx="4461" cy="228600"/>
    <xdr:sp macro="" textlink="">
      <xdr:nvSpPr>
        <xdr:cNvPr id="18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98</xdr:row>
      <xdr:rowOff>0</xdr:rowOff>
    </xdr:from>
    <xdr:ext cx="4461" cy="219075"/>
    <xdr:sp macro="" textlink="">
      <xdr:nvSpPr>
        <xdr:cNvPr id="18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98</xdr:row>
      <xdr:rowOff>0</xdr:rowOff>
    </xdr:from>
    <xdr:ext cx="4461" cy="219075"/>
    <xdr:sp macro="" textlink="">
      <xdr:nvSpPr>
        <xdr:cNvPr id="18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98</xdr:row>
      <xdr:rowOff>0</xdr:rowOff>
    </xdr:from>
    <xdr:ext cx="4461" cy="219075"/>
    <xdr:sp macro="" textlink="">
      <xdr:nvSpPr>
        <xdr:cNvPr id="18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98</xdr:row>
      <xdr:rowOff>0</xdr:rowOff>
    </xdr:from>
    <xdr:ext cx="4461" cy="219075"/>
    <xdr:sp macro="" textlink="">
      <xdr:nvSpPr>
        <xdr:cNvPr id="18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98</xdr:row>
      <xdr:rowOff>0</xdr:rowOff>
    </xdr:from>
    <xdr:ext cx="4461" cy="219075"/>
    <xdr:sp macro="" textlink="">
      <xdr:nvSpPr>
        <xdr:cNvPr id="18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98</xdr:row>
      <xdr:rowOff>0</xdr:rowOff>
    </xdr:from>
    <xdr:ext cx="4461" cy="219075"/>
    <xdr:sp macro="" textlink="">
      <xdr:nvSpPr>
        <xdr:cNvPr id="18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98</xdr:row>
      <xdr:rowOff>0</xdr:rowOff>
    </xdr:from>
    <xdr:ext cx="4461" cy="219075"/>
    <xdr:sp macro="" textlink="">
      <xdr:nvSpPr>
        <xdr:cNvPr id="18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98</xdr:row>
      <xdr:rowOff>0</xdr:rowOff>
    </xdr:from>
    <xdr:ext cx="4461" cy="219075"/>
    <xdr:sp macro="" textlink="">
      <xdr:nvSpPr>
        <xdr:cNvPr id="18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98</xdr:row>
      <xdr:rowOff>0</xdr:rowOff>
    </xdr:from>
    <xdr:ext cx="4461" cy="219075"/>
    <xdr:sp macro="" textlink="">
      <xdr:nvSpPr>
        <xdr:cNvPr id="19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98</xdr:row>
      <xdr:rowOff>0</xdr:rowOff>
    </xdr:from>
    <xdr:ext cx="4461" cy="219075"/>
    <xdr:sp macro="" textlink="">
      <xdr:nvSpPr>
        <xdr:cNvPr id="19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28600"/>
    <xdr:sp macro="" textlink="">
      <xdr:nvSpPr>
        <xdr:cNvPr id="19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28600"/>
    <xdr:sp macro="" textlink="">
      <xdr:nvSpPr>
        <xdr:cNvPr id="19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19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19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19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19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19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19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20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20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20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20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28600"/>
    <xdr:sp macro="" textlink="">
      <xdr:nvSpPr>
        <xdr:cNvPr id="20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28600"/>
    <xdr:sp macro="" textlink="">
      <xdr:nvSpPr>
        <xdr:cNvPr id="20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20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20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20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20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21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21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21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21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21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99</xdr:row>
      <xdr:rowOff>0</xdr:rowOff>
    </xdr:from>
    <xdr:ext cx="4461" cy="219075"/>
    <xdr:sp macro="" textlink="">
      <xdr:nvSpPr>
        <xdr:cNvPr id="21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28600"/>
    <xdr:sp macro="" textlink="">
      <xdr:nvSpPr>
        <xdr:cNvPr id="21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28600"/>
    <xdr:sp macro="" textlink="">
      <xdr:nvSpPr>
        <xdr:cNvPr id="21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1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1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2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2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2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2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2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2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2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2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28600"/>
    <xdr:sp macro="" textlink="">
      <xdr:nvSpPr>
        <xdr:cNvPr id="22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28600"/>
    <xdr:sp macro="" textlink="">
      <xdr:nvSpPr>
        <xdr:cNvPr id="22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3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3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3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3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3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3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3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3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3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100</xdr:row>
      <xdr:rowOff>0</xdr:rowOff>
    </xdr:from>
    <xdr:ext cx="4461" cy="219075"/>
    <xdr:sp macro="" textlink="">
      <xdr:nvSpPr>
        <xdr:cNvPr id="23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28600"/>
    <xdr:sp macro="" textlink="">
      <xdr:nvSpPr>
        <xdr:cNvPr id="24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28600"/>
    <xdr:sp macro="" textlink="">
      <xdr:nvSpPr>
        <xdr:cNvPr id="24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4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4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4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4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4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4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4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4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5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5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28600"/>
    <xdr:sp macro="" textlink="">
      <xdr:nvSpPr>
        <xdr:cNvPr id="25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28600"/>
    <xdr:sp macro="" textlink="">
      <xdr:nvSpPr>
        <xdr:cNvPr id="25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5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5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5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5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5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5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6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6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6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6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28600"/>
    <xdr:sp macro="" textlink="">
      <xdr:nvSpPr>
        <xdr:cNvPr id="26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28600"/>
    <xdr:sp macro="" textlink="">
      <xdr:nvSpPr>
        <xdr:cNvPr id="26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6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6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6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6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7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7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7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7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7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101</xdr:row>
      <xdr:rowOff>0</xdr:rowOff>
    </xdr:from>
    <xdr:ext cx="4461" cy="219075"/>
    <xdr:sp macro="" textlink="">
      <xdr:nvSpPr>
        <xdr:cNvPr id="27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28600"/>
    <xdr:sp macro="" textlink="">
      <xdr:nvSpPr>
        <xdr:cNvPr id="27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28600"/>
    <xdr:sp macro="" textlink="">
      <xdr:nvSpPr>
        <xdr:cNvPr id="27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7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7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8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8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8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8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8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8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8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8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28600"/>
    <xdr:sp macro="" textlink="">
      <xdr:nvSpPr>
        <xdr:cNvPr id="28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28600"/>
    <xdr:sp macro="" textlink="">
      <xdr:nvSpPr>
        <xdr:cNvPr id="28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9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9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9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9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9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9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9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9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9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29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28600"/>
    <xdr:sp macro="" textlink="">
      <xdr:nvSpPr>
        <xdr:cNvPr id="30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28600"/>
    <xdr:sp macro="" textlink="">
      <xdr:nvSpPr>
        <xdr:cNvPr id="30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30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30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30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30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30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30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30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30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31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102</xdr:row>
      <xdr:rowOff>0</xdr:rowOff>
    </xdr:from>
    <xdr:ext cx="4461" cy="219075"/>
    <xdr:sp macro="" textlink="">
      <xdr:nvSpPr>
        <xdr:cNvPr id="31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28600"/>
    <xdr:sp macro="" textlink="">
      <xdr:nvSpPr>
        <xdr:cNvPr id="31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28600"/>
    <xdr:sp macro="" textlink="">
      <xdr:nvSpPr>
        <xdr:cNvPr id="31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1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1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1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1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1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1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2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2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2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2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28600"/>
    <xdr:sp macro="" textlink="">
      <xdr:nvSpPr>
        <xdr:cNvPr id="32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28600"/>
    <xdr:sp macro="" textlink="">
      <xdr:nvSpPr>
        <xdr:cNvPr id="32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2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2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2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2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3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3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3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3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3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3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28600"/>
    <xdr:sp macro="" textlink="">
      <xdr:nvSpPr>
        <xdr:cNvPr id="33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28600"/>
    <xdr:sp macro="" textlink="">
      <xdr:nvSpPr>
        <xdr:cNvPr id="33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3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3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4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4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4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4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4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4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4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103</xdr:row>
      <xdr:rowOff>0</xdr:rowOff>
    </xdr:from>
    <xdr:ext cx="4461" cy="219075"/>
    <xdr:sp macro="" textlink="">
      <xdr:nvSpPr>
        <xdr:cNvPr id="34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28600"/>
    <xdr:sp macro="" textlink="">
      <xdr:nvSpPr>
        <xdr:cNvPr id="34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28600"/>
    <xdr:sp macro="" textlink="">
      <xdr:nvSpPr>
        <xdr:cNvPr id="34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5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5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5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5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5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5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5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5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5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5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28600"/>
    <xdr:sp macro="" textlink="">
      <xdr:nvSpPr>
        <xdr:cNvPr id="36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28600"/>
    <xdr:sp macro="" textlink="">
      <xdr:nvSpPr>
        <xdr:cNvPr id="36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6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6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6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6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6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6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6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6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7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7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28600"/>
    <xdr:sp macro="" textlink="">
      <xdr:nvSpPr>
        <xdr:cNvPr id="37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28600"/>
    <xdr:sp macro="" textlink="">
      <xdr:nvSpPr>
        <xdr:cNvPr id="37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7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7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7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7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7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7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8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8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8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104</xdr:row>
      <xdr:rowOff>0</xdr:rowOff>
    </xdr:from>
    <xdr:ext cx="4461" cy="219075"/>
    <xdr:sp macro="" textlink="">
      <xdr:nvSpPr>
        <xdr:cNvPr id="38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28600"/>
    <xdr:sp macro="" textlink="">
      <xdr:nvSpPr>
        <xdr:cNvPr id="38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28600"/>
    <xdr:sp macro="" textlink="">
      <xdr:nvSpPr>
        <xdr:cNvPr id="38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38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38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38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38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39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39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39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39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39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39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28600"/>
    <xdr:sp macro="" textlink="">
      <xdr:nvSpPr>
        <xdr:cNvPr id="39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28600"/>
    <xdr:sp macro="" textlink="">
      <xdr:nvSpPr>
        <xdr:cNvPr id="39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39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39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0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0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0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0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0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0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0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0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28600"/>
    <xdr:sp macro="" textlink="">
      <xdr:nvSpPr>
        <xdr:cNvPr id="40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28600"/>
    <xdr:sp macro="" textlink="">
      <xdr:nvSpPr>
        <xdr:cNvPr id="40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1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1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1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1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1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1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1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1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1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105</xdr:row>
      <xdr:rowOff>0</xdr:rowOff>
    </xdr:from>
    <xdr:ext cx="4461" cy="219075"/>
    <xdr:sp macro="" textlink="">
      <xdr:nvSpPr>
        <xdr:cNvPr id="41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28600"/>
    <xdr:sp macro="" textlink="">
      <xdr:nvSpPr>
        <xdr:cNvPr id="42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28600"/>
    <xdr:sp macro="" textlink="">
      <xdr:nvSpPr>
        <xdr:cNvPr id="42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2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2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2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2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2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2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2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2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3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3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28600"/>
    <xdr:sp macro="" textlink="">
      <xdr:nvSpPr>
        <xdr:cNvPr id="43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28600"/>
    <xdr:sp macro="" textlink="">
      <xdr:nvSpPr>
        <xdr:cNvPr id="43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3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3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3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3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3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3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4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4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4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4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28600"/>
    <xdr:sp macro="" textlink="">
      <xdr:nvSpPr>
        <xdr:cNvPr id="44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28600"/>
    <xdr:sp macro="" textlink="">
      <xdr:nvSpPr>
        <xdr:cNvPr id="44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4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4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4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4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5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5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5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5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5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106</xdr:row>
      <xdr:rowOff>0</xdr:rowOff>
    </xdr:from>
    <xdr:ext cx="4461" cy="219075"/>
    <xdr:sp macro="" textlink="">
      <xdr:nvSpPr>
        <xdr:cNvPr id="45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28600"/>
    <xdr:sp macro="" textlink="">
      <xdr:nvSpPr>
        <xdr:cNvPr id="45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28600"/>
    <xdr:sp macro="" textlink="">
      <xdr:nvSpPr>
        <xdr:cNvPr id="45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5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5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6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6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6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6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6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6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6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6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28600"/>
    <xdr:sp macro="" textlink="">
      <xdr:nvSpPr>
        <xdr:cNvPr id="46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28600"/>
    <xdr:sp macro="" textlink="">
      <xdr:nvSpPr>
        <xdr:cNvPr id="46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7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7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7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7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7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7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7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7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7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7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28600"/>
    <xdr:sp macro="" textlink="">
      <xdr:nvSpPr>
        <xdr:cNvPr id="48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28600"/>
    <xdr:sp macro="" textlink="">
      <xdr:nvSpPr>
        <xdr:cNvPr id="48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8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8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8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8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8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8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8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8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9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107</xdr:row>
      <xdr:rowOff>0</xdr:rowOff>
    </xdr:from>
    <xdr:ext cx="4461" cy="219075"/>
    <xdr:sp macro="" textlink="">
      <xdr:nvSpPr>
        <xdr:cNvPr id="49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28600"/>
    <xdr:sp macro="" textlink="">
      <xdr:nvSpPr>
        <xdr:cNvPr id="49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28600"/>
    <xdr:sp macro="" textlink="">
      <xdr:nvSpPr>
        <xdr:cNvPr id="49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49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49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49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49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49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49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0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0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0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0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28600"/>
    <xdr:sp macro="" textlink="">
      <xdr:nvSpPr>
        <xdr:cNvPr id="50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28600"/>
    <xdr:sp macro="" textlink="">
      <xdr:nvSpPr>
        <xdr:cNvPr id="50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0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0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0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0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1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1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1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1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1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1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28600"/>
    <xdr:sp macro="" textlink="">
      <xdr:nvSpPr>
        <xdr:cNvPr id="51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28600"/>
    <xdr:sp macro="" textlink="">
      <xdr:nvSpPr>
        <xdr:cNvPr id="51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1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1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2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2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2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2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2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2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2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108</xdr:row>
      <xdr:rowOff>0</xdr:rowOff>
    </xdr:from>
    <xdr:ext cx="4461" cy="219075"/>
    <xdr:sp macro="" textlink="">
      <xdr:nvSpPr>
        <xdr:cNvPr id="52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28600"/>
    <xdr:sp macro="" textlink="">
      <xdr:nvSpPr>
        <xdr:cNvPr id="52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28600"/>
    <xdr:sp macro="" textlink="">
      <xdr:nvSpPr>
        <xdr:cNvPr id="52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3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3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3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3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3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3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3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3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3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3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28600"/>
    <xdr:sp macro="" textlink="">
      <xdr:nvSpPr>
        <xdr:cNvPr id="54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28600"/>
    <xdr:sp macro="" textlink="">
      <xdr:nvSpPr>
        <xdr:cNvPr id="54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4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4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4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4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4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4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4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4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5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5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28600"/>
    <xdr:sp macro="" textlink="">
      <xdr:nvSpPr>
        <xdr:cNvPr id="55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28600"/>
    <xdr:sp macro="" textlink="">
      <xdr:nvSpPr>
        <xdr:cNvPr id="55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5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5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5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5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5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5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6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6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6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109</xdr:row>
      <xdr:rowOff>0</xdr:rowOff>
    </xdr:from>
    <xdr:ext cx="4461" cy="219075"/>
    <xdr:sp macro="" textlink="">
      <xdr:nvSpPr>
        <xdr:cNvPr id="56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28600"/>
    <xdr:sp macro="" textlink="">
      <xdr:nvSpPr>
        <xdr:cNvPr id="56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28600"/>
    <xdr:sp macro="" textlink="">
      <xdr:nvSpPr>
        <xdr:cNvPr id="56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6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6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6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6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7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7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7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7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7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7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28600"/>
    <xdr:sp macro="" textlink="">
      <xdr:nvSpPr>
        <xdr:cNvPr id="57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28600"/>
    <xdr:sp macro="" textlink="">
      <xdr:nvSpPr>
        <xdr:cNvPr id="57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7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7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8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8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8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8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8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8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8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8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28600"/>
    <xdr:sp macro="" textlink="">
      <xdr:nvSpPr>
        <xdr:cNvPr id="58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28600"/>
    <xdr:sp macro="" textlink="">
      <xdr:nvSpPr>
        <xdr:cNvPr id="58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9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9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9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9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9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9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9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9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9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110</xdr:row>
      <xdr:rowOff>0</xdr:rowOff>
    </xdr:from>
    <xdr:ext cx="4461" cy="219075"/>
    <xdr:sp macro="" textlink="">
      <xdr:nvSpPr>
        <xdr:cNvPr id="59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28600"/>
    <xdr:sp macro="" textlink="">
      <xdr:nvSpPr>
        <xdr:cNvPr id="60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28600"/>
    <xdr:sp macro="" textlink="">
      <xdr:nvSpPr>
        <xdr:cNvPr id="60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0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0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0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0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0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0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0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0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1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1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28600"/>
    <xdr:sp macro="" textlink="">
      <xdr:nvSpPr>
        <xdr:cNvPr id="61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28600"/>
    <xdr:sp macro="" textlink="">
      <xdr:nvSpPr>
        <xdr:cNvPr id="61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1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1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1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1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1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1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2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2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2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2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28600"/>
    <xdr:sp macro="" textlink="">
      <xdr:nvSpPr>
        <xdr:cNvPr id="62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28600"/>
    <xdr:sp macro="" textlink="">
      <xdr:nvSpPr>
        <xdr:cNvPr id="62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2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2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2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2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3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3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3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3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3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111</xdr:row>
      <xdr:rowOff>0</xdr:rowOff>
    </xdr:from>
    <xdr:ext cx="4461" cy="219075"/>
    <xdr:sp macro="" textlink="">
      <xdr:nvSpPr>
        <xdr:cNvPr id="63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28600"/>
    <xdr:sp macro="" textlink="">
      <xdr:nvSpPr>
        <xdr:cNvPr id="63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28600"/>
    <xdr:sp macro="" textlink="">
      <xdr:nvSpPr>
        <xdr:cNvPr id="63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3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3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4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4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4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4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4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4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4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4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28600"/>
    <xdr:sp macro="" textlink="">
      <xdr:nvSpPr>
        <xdr:cNvPr id="64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28600"/>
    <xdr:sp macro="" textlink="">
      <xdr:nvSpPr>
        <xdr:cNvPr id="64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5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5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5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5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5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5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5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5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5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5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28600"/>
    <xdr:sp macro="" textlink="">
      <xdr:nvSpPr>
        <xdr:cNvPr id="66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28600"/>
    <xdr:sp macro="" textlink="">
      <xdr:nvSpPr>
        <xdr:cNvPr id="66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6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6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6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6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6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6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6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6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7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7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28600"/>
    <xdr:sp macro="" textlink="">
      <xdr:nvSpPr>
        <xdr:cNvPr id="67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28600"/>
    <xdr:sp macro="" textlink="">
      <xdr:nvSpPr>
        <xdr:cNvPr id="67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7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7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7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7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7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7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8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8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8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8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28600"/>
    <xdr:sp macro="" textlink="">
      <xdr:nvSpPr>
        <xdr:cNvPr id="68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28600"/>
    <xdr:sp macro="" textlink="">
      <xdr:nvSpPr>
        <xdr:cNvPr id="68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8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8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8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8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9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9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9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9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9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9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28600"/>
    <xdr:sp macro="" textlink="">
      <xdr:nvSpPr>
        <xdr:cNvPr id="69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28600"/>
    <xdr:sp macro="" textlink="">
      <xdr:nvSpPr>
        <xdr:cNvPr id="69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9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69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70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70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70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70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70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70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70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113</xdr:row>
      <xdr:rowOff>0</xdr:rowOff>
    </xdr:from>
    <xdr:ext cx="4461" cy="219075"/>
    <xdr:sp macro="" textlink="">
      <xdr:nvSpPr>
        <xdr:cNvPr id="70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28600"/>
    <xdr:sp macro="" textlink="">
      <xdr:nvSpPr>
        <xdr:cNvPr id="70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28600"/>
    <xdr:sp macro="" textlink="">
      <xdr:nvSpPr>
        <xdr:cNvPr id="70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1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1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1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1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1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1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1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1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1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1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28600"/>
    <xdr:sp macro="" textlink="">
      <xdr:nvSpPr>
        <xdr:cNvPr id="72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28600"/>
    <xdr:sp macro="" textlink="">
      <xdr:nvSpPr>
        <xdr:cNvPr id="72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2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2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2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2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2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2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2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2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3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3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28600"/>
    <xdr:sp macro="" textlink="">
      <xdr:nvSpPr>
        <xdr:cNvPr id="73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28600"/>
    <xdr:sp macro="" textlink="">
      <xdr:nvSpPr>
        <xdr:cNvPr id="73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3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3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3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3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3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3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4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4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4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114</xdr:row>
      <xdr:rowOff>0</xdr:rowOff>
    </xdr:from>
    <xdr:ext cx="4461" cy="219075"/>
    <xdr:sp macro="" textlink="">
      <xdr:nvSpPr>
        <xdr:cNvPr id="74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28600"/>
    <xdr:sp macro="" textlink="">
      <xdr:nvSpPr>
        <xdr:cNvPr id="74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28600"/>
    <xdr:sp macro="" textlink="">
      <xdr:nvSpPr>
        <xdr:cNvPr id="74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4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4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4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4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5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5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5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5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5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5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28600"/>
    <xdr:sp macro="" textlink="">
      <xdr:nvSpPr>
        <xdr:cNvPr id="75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28600"/>
    <xdr:sp macro="" textlink="">
      <xdr:nvSpPr>
        <xdr:cNvPr id="75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5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5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6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6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6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6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6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6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6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6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28600"/>
    <xdr:sp macro="" textlink="">
      <xdr:nvSpPr>
        <xdr:cNvPr id="76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28600"/>
    <xdr:sp macro="" textlink="">
      <xdr:nvSpPr>
        <xdr:cNvPr id="76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7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7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7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7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7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7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7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7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7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115</xdr:row>
      <xdr:rowOff>0</xdr:rowOff>
    </xdr:from>
    <xdr:ext cx="4461" cy="219075"/>
    <xdr:sp macro="" textlink="">
      <xdr:nvSpPr>
        <xdr:cNvPr id="77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28600"/>
    <xdr:sp macro="" textlink="">
      <xdr:nvSpPr>
        <xdr:cNvPr id="78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28600"/>
    <xdr:sp macro="" textlink="">
      <xdr:nvSpPr>
        <xdr:cNvPr id="78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78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78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78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78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78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78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78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78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79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79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28600"/>
    <xdr:sp macro="" textlink="">
      <xdr:nvSpPr>
        <xdr:cNvPr id="79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28600"/>
    <xdr:sp macro="" textlink="">
      <xdr:nvSpPr>
        <xdr:cNvPr id="79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79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79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79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79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79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79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80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80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80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80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28600"/>
    <xdr:sp macro="" textlink="">
      <xdr:nvSpPr>
        <xdr:cNvPr id="80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28600"/>
    <xdr:sp macro="" textlink="">
      <xdr:nvSpPr>
        <xdr:cNvPr id="80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80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80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80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80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81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81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81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81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81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116</xdr:row>
      <xdr:rowOff>0</xdr:rowOff>
    </xdr:from>
    <xdr:ext cx="4461" cy="219075"/>
    <xdr:sp macro="" textlink="">
      <xdr:nvSpPr>
        <xdr:cNvPr id="81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28600"/>
    <xdr:sp macro="" textlink="">
      <xdr:nvSpPr>
        <xdr:cNvPr id="81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28600"/>
    <xdr:sp macro="" textlink="">
      <xdr:nvSpPr>
        <xdr:cNvPr id="81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1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1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2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2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2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2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2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2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2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2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28600"/>
    <xdr:sp macro="" textlink="">
      <xdr:nvSpPr>
        <xdr:cNvPr id="82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28600"/>
    <xdr:sp macro="" textlink="">
      <xdr:nvSpPr>
        <xdr:cNvPr id="82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3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3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3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3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3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3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3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3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3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3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28600"/>
    <xdr:sp macro="" textlink="">
      <xdr:nvSpPr>
        <xdr:cNvPr id="84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28600"/>
    <xdr:sp macro="" textlink="">
      <xdr:nvSpPr>
        <xdr:cNvPr id="84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4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4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4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4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4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4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4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4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5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117</xdr:row>
      <xdr:rowOff>0</xdr:rowOff>
    </xdr:from>
    <xdr:ext cx="4461" cy="219075"/>
    <xdr:sp macro="" textlink="">
      <xdr:nvSpPr>
        <xdr:cNvPr id="85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28600"/>
    <xdr:sp macro="" textlink="">
      <xdr:nvSpPr>
        <xdr:cNvPr id="85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28600"/>
    <xdr:sp macro="" textlink="">
      <xdr:nvSpPr>
        <xdr:cNvPr id="85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5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5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5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5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5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5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6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6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6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6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28600"/>
    <xdr:sp macro="" textlink="">
      <xdr:nvSpPr>
        <xdr:cNvPr id="86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28600"/>
    <xdr:sp macro="" textlink="">
      <xdr:nvSpPr>
        <xdr:cNvPr id="86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6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6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6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6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7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7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7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7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7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7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28600"/>
    <xdr:sp macro="" textlink="">
      <xdr:nvSpPr>
        <xdr:cNvPr id="87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28600"/>
    <xdr:sp macro="" textlink="">
      <xdr:nvSpPr>
        <xdr:cNvPr id="87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7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7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8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8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8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8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8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8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8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118</xdr:row>
      <xdr:rowOff>0</xdr:rowOff>
    </xdr:from>
    <xdr:ext cx="4461" cy="219075"/>
    <xdr:sp macro="" textlink="">
      <xdr:nvSpPr>
        <xdr:cNvPr id="88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28600"/>
    <xdr:sp macro="" textlink="">
      <xdr:nvSpPr>
        <xdr:cNvPr id="88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28600"/>
    <xdr:sp macro="" textlink="">
      <xdr:nvSpPr>
        <xdr:cNvPr id="88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89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89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89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89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89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89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89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89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89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89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28600"/>
    <xdr:sp macro="" textlink="">
      <xdr:nvSpPr>
        <xdr:cNvPr id="90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28600"/>
    <xdr:sp macro="" textlink="">
      <xdr:nvSpPr>
        <xdr:cNvPr id="90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0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0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0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0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0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0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0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0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1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1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28600"/>
    <xdr:sp macro="" textlink="">
      <xdr:nvSpPr>
        <xdr:cNvPr id="91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28600"/>
    <xdr:sp macro="" textlink="">
      <xdr:nvSpPr>
        <xdr:cNvPr id="91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1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1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1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1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1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1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2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2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2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119</xdr:row>
      <xdr:rowOff>0</xdr:rowOff>
    </xdr:from>
    <xdr:ext cx="4461" cy="219075"/>
    <xdr:sp macro="" textlink="">
      <xdr:nvSpPr>
        <xdr:cNvPr id="92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28600"/>
    <xdr:sp macro="" textlink="">
      <xdr:nvSpPr>
        <xdr:cNvPr id="92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28600"/>
    <xdr:sp macro="" textlink="">
      <xdr:nvSpPr>
        <xdr:cNvPr id="92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2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2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2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2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3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3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3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3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3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3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28600"/>
    <xdr:sp macro="" textlink="">
      <xdr:nvSpPr>
        <xdr:cNvPr id="93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28600"/>
    <xdr:sp macro="" textlink="">
      <xdr:nvSpPr>
        <xdr:cNvPr id="93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3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3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4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4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4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4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4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4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4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4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28600"/>
    <xdr:sp macro="" textlink="">
      <xdr:nvSpPr>
        <xdr:cNvPr id="94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28600"/>
    <xdr:sp macro="" textlink="">
      <xdr:nvSpPr>
        <xdr:cNvPr id="94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5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5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5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5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5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5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5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5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5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120</xdr:row>
      <xdr:rowOff>0</xdr:rowOff>
    </xdr:from>
    <xdr:ext cx="4461" cy="219075"/>
    <xdr:sp macro="" textlink="">
      <xdr:nvSpPr>
        <xdr:cNvPr id="95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28600"/>
    <xdr:sp macro="" textlink="">
      <xdr:nvSpPr>
        <xdr:cNvPr id="96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28600"/>
    <xdr:sp macro="" textlink="">
      <xdr:nvSpPr>
        <xdr:cNvPr id="96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6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6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6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6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6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6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6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6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7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7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28600"/>
    <xdr:sp macro="" textlink="">
      <xdr:nvSpPr>
        <xdr:cNvPr id="97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28600"/>
    <xdr:sp macro="" textlink="">
      <xdr:nvSpPr>
        <xdr:cNvPr id="97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7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7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7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7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7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7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8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8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8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8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28600"/>
    <xdr:sp macro="" textlink="">
      <xdr:nvSpPr>
        <xdr:cNvPr id="98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28600"/>
    <xdr:sp macro="" textlink="">
      <xdr:nvSpPr>
        <xdr:cNvPr id="98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8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8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8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8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9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9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9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9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9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121</xdr:row>
      <xdr:rowOff>0</xdr:rowOff>
    </xdr:from>
    <xdr:ext cx="4461" cy="219075"/>
    <xdr:sp macro="" textlink="">
      <xdr:nvSpPr>
        <xdr:cNvPr id="99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28600"/>
    <xdr:sp macro="" textlink="">
      <xdr:nvSpPr>
        <xdr:cNvPr id="99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28600"/>
    <xdr:sp macro="" textlink="">
      <xdr:nvSpPr>
        <xdr:cNvPr id="99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99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99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0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0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0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0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0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0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0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0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28600"/>
    <xdr:sp macro="" textlink="">
      <xdr:nvSpPr>
        <xdr:cNvPr id="100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28600"/>
    <xdr:sp macro="" textlink="">
      <xdr:nvSpPr>
        <xdr:cNvPr id="100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1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1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1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1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1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1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1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1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1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1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28600"/>
    <xdr:sp macro="" textlink="">
      <xdr:nvSpPr>
        <xdr:cNvPr id="102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28600"/>
    <xdr:sp macro="" textlink="">
      <xdr:nvSpPr>
        <xdr:cNvPr id="102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2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2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2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2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2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2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2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2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3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122</xdr:row>
      <xdr:rowOff>0</xdr:rowOff>
    </xdr:from>
    <xdr:ext cx="4461" cy="219075"/>
    <xdr:sp macro="" textlink="">
      <xdr:nvSpPr>
        <xdr:cNvPr id="103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28600"/>
    <xdr:sp macro="" textlink="">
      <xdr:nvSpPr>
        <xdr:cNvPr id="103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28600"/>
    <xdr:sp macro="" textlink="">
      <xdr:nvSpPr>
        <xdr:cNvPr id="103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3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3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3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3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3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3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4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4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4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4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28600"/>
    <xdr:sp macro="" textlink="">
      <xdr:nvSpPr>
        <xdr:cNvPr id="104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28600"/>
    <xdr:sp macro="" textlink="">
      <xdr:nvSpPr>
        <xdr:cNvPr id="104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4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4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4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4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5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5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5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5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5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5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28600"/>
    <xdr:sp macro="" textlink="">
      <xdr:nvSpPr>
        <xdr:cNvPr id="105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28600"/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5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5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6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6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6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6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6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6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6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123</xdr:row>
      <xdr:rowOff>0</xdr:rowOff>
    </xdr:from>
    <xdr:ext cx="4461" cy="219075"/>
    <xdr:sp macro="" textlink="">
      <xdr:nvSpPr>
        <xdr:cNvPr id="106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28600"/>
    <xdr:sp macro="" textlink="">
      <xdr:nvSpPr>
        <xdr:cNvPr id="106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28600"/>
    <xdr:sp macro="" textlink="">
      <xdr:nvSpPr>
        <xdr:cNvPr id="106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7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7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7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7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7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7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7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7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7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7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28600"/>
    <xdr:sp macro="" textlink="">
      <xdr:nvSpPr>
        <xdr:cNvPr id="108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28600"/>
    <xdr:sp macro="" textlink="">
      <xdr:nvSpPr>
        <xdr:cNvPr id="108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8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8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8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8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8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8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8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8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9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9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28600"/>
    <xdr:sp macro="" textlink="">
      <xdr:nvSpPr>
        <xdr:cNvPr id="109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28600"/>
    <xdr:sp macro="" textlink="">
      <xdr:nvSpPr>
        <xdr:cNvPr id="109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9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9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9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9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9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09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10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10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10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124</xdr:row>
      <xdr:rowOff>0</xdr:rowOff>
    </xdr:from>
    <xdr:ext cx="4461" cy="219075"/>
    <xdr:sp macro="" textlink="">
      <xdr:nvSpPr>
        <xdr:cNvPr id="110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28600"/>
    <xdr:sp macro="" textlink="">
      <xdr:nvSpPr>
        <xdr:cNvPr id="110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28600"/>
    <xdr:sp macro="" textlink="">
      <xdr:nvSpPr>
        <xdr:cNvPr id="110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0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0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0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0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1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1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1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1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1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1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28600"/>
    <xdr:sp macro="" textlink="">
      <xdr:nvSpPr>
        <xdr:cNvPr id="111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28600"/>
    <xdr:sp macro="" textlink="">
      <xdr:nvSpPr>
        <xdr:cNvPr id="111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1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1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2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2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2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2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2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2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2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2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28600"/>
    <xdr:sp macro="" textlink="">
      <xdr:nvSpPr>
        <xdr:cNvPr id="112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28600"/>
    <xdr:sp macro="" textlink="">
      <xdr:nvSpPr>
        <xdr:cNvPr id="112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3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3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3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3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3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3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3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3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3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125</xdr:row>
      <xdr:rowOff>0</xdr:rowOff>
    </xdr:from>
    <xdr:ext cx="4461" cy="219075"/>
    <xdr:sp macro="" textlink="">
      <xdr:nvSpPr>
        <xdr:cNvPr id="113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28600"/>
    <xdr:sp macro="" textlink="">
      <xdr:nvSpPr>
        <xdr:cNvPr id="114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28600"/>
    <xdr:sp macro="" textlink="">
      <xdr:nvSpPr>
        <xdr:cNvPr id="114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4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4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4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4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4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4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4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4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5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5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28600"/>
    <xdr:sp macro="" textlink="">
      <xdr:nvSpPr>
        <xdr:cNvPr id="115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28600"/>
    <xdr:sp macro="" textlink="">
      <xdr:nvSpPr>
        <xdr:cNvPr id="115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5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5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5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5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5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5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6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6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6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6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28600"/>
    <xdr:sp macro="" textlink="">
      <xdr:nvSpPr>
        <xdr:cNvPr id="116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28600"/>
    <xdr:sp macro="" textlink="">
      <xdr:nvSpPr>
        <xdr:cNvPr id="116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6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6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6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6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7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7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7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7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7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126</xdr:row>
      <xdr:rowOff>0</xdr:rowOff>
    </xdr:from>
    <xdr:ext cx="4461" cy="219075"/>
    <xdr:sp macro="" textlink="">
      <xdr:nvSpPr>
        <xdr:cNvPr id="117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28600"/>
    <xdr:sp macro="" textlink="">
      <xdr:nvSpPr>
        <xdr:cNvPr id="117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28600"/>
    <xdr:sp macro="" textlink="">
      <xdr:nvSpPr>
        <xdr:cNvPr id="117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7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7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8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8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8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8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8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8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8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8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28600"/>
    <xdr:sp macro="" textlink="">
      <xdr:nvSpPr>
        <xdr:cNvPr id="118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28600"/>
    <xdr:sp macro="" textlink="">
      <xdr:nvSpPr>
        <xdr:cNvPr id="118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9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9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9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9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9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9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9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9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9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19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28600"/>
    <xdr:sp macro="" textlink="">
      <xdr:nvSpPr>
        <xdr:cNvPr id="120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28600"/>
    <xdr:sp macro="" textlink="">
      <xdr:nvSpPr>
        <xdr:cNvPr id="120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20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20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20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20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20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20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20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20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21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127</xdr:row>
      <xdr:rowOff>0</xdr:rowOff>
    </xdr:from>
    <xdr:ext cx="4461" cy="219075"/>
    <xdr:sp macro="" textlink="">
      <xdr:nvSpPr>
        <xdr:cNvPr id="121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28600"/>
    <xdr:sp macro="" textlink="">
      <xdr:nvSpPr>
        <xdr:cNvPr id="121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28600"/>
    <xdr:sp macro="" textlink="">
      <xdr:nvSpPr>
        <xdr:cNvPr id="121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1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1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1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1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1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1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2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2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2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2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28600"/>
    <xdr:sp macro="" textlink="">
      <xdr:nvSpPr>
        <xdr:cNvPr id="122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28600"/>
    <xdr:sp macro="" textlink="">
      <xdr:nvSpPr>
        <xdr:cNvPr id="122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2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2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2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2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3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3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3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3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3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3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28600"/>
    <xdr:sp macro="" textlink="">
      <xdr:nvSpPr>
        <xdr:cNvPr id="123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28600"/>
    <xdr:sp macro="" textlink="">
      <xdr:nvSpPr>
        <xdr:cNvPr id="123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3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3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4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4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4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4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4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4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4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128</xdr:row>
      <xdr:rowOff>0</xdr:rowOff>
    </xdr:from>
    <xdr:ext cx="4461" cy="219075"/>
    <xdr:sp macro="" textlink="">
      <xdr:nvSpPr>
        <xdr:cNvPr id="124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28600"/>
    <xdr:sp macro="" textlink="">
      <xdr:nvSpPr>
        <xdr:cNvPr id="124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28600"/>
    <xdr:sp macro="" textlink="">
      <xdr:nvSpPr>
        <xdr:cNvPr id="124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5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5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5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5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5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5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5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5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5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5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28600"/>
    <xdr:sp macro="" textlink="">
      <xdr:nvSpPr>
        <xdr:cNvPr id="126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28600"/>
    <xdr:sp macro="" textlink="">
      <xdr:nvSpPr>
        <xdr:cNvPr id="126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6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6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6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6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6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6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6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6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7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7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28600"/>
    <xdr:sp macro="" textlink="">
      <xdr:nvSpPr>
        <xdr:cNvPr id="127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28600"/>
    <xdr:sp macro="" textlink="">
      <xdr:nvSpPr>
        <xdr:cNvPr id="127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7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7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7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7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7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7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8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8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8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129</xdr:row>
      <xdr:rowOff>0</xdr:rowOff>
    </xdr:from>
    <xdr:ext cx="4461" cy="219075"/>
    <xdr:sp macro="" textlink="">
      <xdr:nvSpPr>
        <xdr:cNvPr id="128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28600"/>
    <xdr:sp macro="" textlink="">
      <xdr:nvSpPr>
        <xdr:cNvPr id="128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28600"/>
    <xdr:sp macro="" textlink="">
      <xdr:nvSpPr>
        <xdr:cNvPr id="128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28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28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28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28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29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29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29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29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29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29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28600"/>
    <xdr:sp macro="" textlink="">
      <xdr:nvSpPr>
        <xdr:cNvPr id="129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28600"/>
    <xdr:sp macro="" textlink="">
      <xdr:nvSpPr>
        <xdr:cNvPr id="129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29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29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0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0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0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0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0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0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0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0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28600"/>
    <xdr:sp macro="" textlink="">
      <xdr:nvSpPr>
        <xdr:cNvPr id="130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28600"/>
    <xdr:sp macro="" textlink="">
      <xdr:nvSpPr>
        <xdr:cNvPr id="130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1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1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1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1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1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1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1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1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1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130</xdr:row>
      <xdr:rowOff>0</xdr:rowOff>
    </xdr:from>
    <xdr:ext cx="4461" cy="219075"/>
    <xdr:sp macro="" textlink="">
      <xdr:nvSpPr>
        <xdr:cNvPr id="131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28600"/>
    <xdr:sp macro="" textlink="">
      <xdr:nvSpPr>
        <xdr:cNvPr id="132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28600"/>
    <xdr:sp macro="" textlink="">
      <xdr:nvSpPr>
        <xdr:cNvPr id="132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2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2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2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2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2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2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2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2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3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3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28600"/>
    <xdr:sp macro="" textlink="">
      <xdr:nvSpPr>
        <xdr:cNvPr id="133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28600"/>
    <xdr:sp macro="" textlink="">
      <xdr:nvSpPr>
        <xdr:cNvPr id="133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3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3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3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3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3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3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4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4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4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4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28600"/>
    <xdr:sp macro="" textlink="">
      <xdr:nvSpPr>
        <xdr:cNvPr id="134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28600"/>
    <xdr:sp macro="" textlink="">
      <xdr:nvSpPr>
        <xdr:cNvPr id="134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4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4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4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4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5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5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5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5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5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135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28600"/>
    <xdr:sp macro="" textlink="">
      <xdr:nvSpPr>
        <xdr:cNvPr id="135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28600"/>
    <xdr:sp macro="" textlink="">
      <xdr:nvSpPr>
        <xdr:cNvPr id="135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5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5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6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6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6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6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6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6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6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6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28600"/>
    <xdr:sp macro="" textlink="">
      <xdr:nvSpPr>
        <xdr:cNvPr id="136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28600"/>
    <xdr:sp macro="" textlink="">
      <xdr:nvSpPr>
        <xdr:cNvPr id="136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7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7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7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7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7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7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7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7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7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7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28600"/>
    <xdr:sp macro="" textlink="">
      <xdr:nvSpPr>
        <xdr:cNvPr id="138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28600"/>
    <xdr:sp macro="" textlink="">
      <xdr:nvSpPr>
        <xdr:cNvPr id="138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8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8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8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8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8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8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8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8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9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139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28600"/>
    <xdr:sp macro="" textlink="">
      <xdr:nvSpPr>
        <xdr:cNvPr id="139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28600"/>
    <xdr:sp macro="" textlink="">
      <xdr:nvSpPr>
        <xdr:cNvPr id="139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39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39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39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39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39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39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0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0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0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0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28600"/>
    <xdr:sp macro="" textlink="">
      <xdr:nvSpPr>
        <xdr:cNvPr id="140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28600"/>
    <xdr:sp macro="" textlink="">
      <xdr:nvSpPr>
        <xdr:cNvPr id="140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0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0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0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0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1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1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1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1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1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1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28600"/>
    <xdr:sp macro="" textlink="">
      <xdr:nvSpPr>
        <xdr:cNvPr id="141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28600"/>
    <xdr:sp macro="" textlink="">
      <xdr:nvSpPr>
        <xdr:cNvPr id="141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1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1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2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2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2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2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2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2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2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133</xdr:row>
      <xdr:rowOff>0</xdr:rowOff>
    </xdr:from>
    <xdr:ext cx="4461" cy="219075"/>
    <xdr:sp macro="" textlink="">
      <xdr:nvSpPr>
        <xdr:cNvPr id="142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28600"/>
    <xdr:sp macro="" textlink="">
      <xdr:nvSpPr>
        <xdr:cNvPr id="142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28600"/>
    <xdr:sp macro="" textlink="">
      <xdr:nvSpPr>
        <xdr:cNvPr id="142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3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3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3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3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3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3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3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3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3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3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28600"/>
    <xdr:sp macro="" textlink="">
      <xdr:nvSpPr>
        <xdr:cNvPr id="144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28600"/>
    <xdr:sp macro="" textlink="">
      <xdr:nvSpPr>
        <xdr:cNvPr id="144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4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4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4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4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4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4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4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4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5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135</xdr:row>
      <xdr:rowOff>0</xdr:rowOff>
    </xdr:from>
    <xdr:ext cx="4461" cy="219075"/>
    <xdr:sp macro="" textlink="">
      <xdr:nvSpPr>
        <xdr:cNvPr id="145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28600"/>
    <xdr:sp macro="" textlink="">
      <xdr:nvSpPr>
        <xdr:cNvPr id="145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28600"/>
    <xdr:sp macro="" textlink="">
      <xdr:nvSpPr>
        <xdr:cNvPr id="145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5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5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5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5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5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5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6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6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6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6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28600"/>
    <xdr:sp macro="" textlink="">
      <xdr:nvSpPr>
        <xdr:cNvPr id="146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28600"/>
    <xdr:sp macro="" textlink="">
      <xdr:nvSpPr>
        <xdr:cNvPr id="146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6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6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6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6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7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7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7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7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7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134</xdr:row>
      <xdr:rowOff>0</xdr:rowOff>
    </xdr:from>
    <xdr:ext cx="4461" cy="219075"/>
    <xdr:sp macro="" textlink="">
      <xdr:nvSpPr>
        <xdr:cNvPr id="147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605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45</xdr:row>
      <xdr:rowOff>0</xdr:rowOff>
    </xdr:from>
    <xdr:to>
      <xdr:col>6</xdr:col>
      <xdr:colOff>4461</xdr:colOff>
      <xdr:row>46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45</xdr:row>
      <xdr:rowOff>0</xdr:rowOff>
    </xdr:from>
    <xdr:to>
      <xdr:col>6</xdr:col>
      <xdr:colOff>4461</xdr:colOff>
      <xdr:row>46</xdr:row>
      <xdr:rowOff>28575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5</xdr:col>
      <xdr:colOff>1123950</xdr:colOff>
      <xdr:row>45</xdr:row>
      <xdr:rowOff>0</xdr:rowOff>
    </xdr:from>
    <xdr:to>
      <xdr:col>6</xdr:col>
      <xdr:colOff>4461</xdr:colOff>
      <xdr:row>46</xdr:row>
      <xdr:rowOff>19050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45</xdr:row>
      <xdr:rowOff>0</xdr:rowOff>
    </xdr:from>
    <xdr:to>
      <xdr:col>6</xdr:col>
      <xdr:colOff>4461</xdr:colOff>
      <xdr:row>46</xdr:row>
      <xdr:rowOff>19050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5</xdr:col>
      <xdr:colOff>1123950</xdr:colOff>
      <xdr:row>0</xdr:row>
      <xdr:rowOff>0</xdr:rowOff>
    </xdr:from>
    <xdr:to>
      <xdr:col>6</xdr:col>
      <xdr:colOff>4461</xdr:colOff>
      <xdr:row>0</xdr:row>
      <xdr:rowOff>228600</xdr:rowOff>
    </xdr:to>
    <xdr:sp macro="" textlink="">
      <xdr:nvSpPr>
        <xdr:cNvPr id="287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0</xdr:row>
      <xdr:rowOff>0</xdr:rowOff>
    </xdr:from>
    <xdr:to>
      <xdr:col>6</xdr:col>
      <xdr:colOff>4461</xdr:colOff>
      <xdr:row>0</xdr:row>
      <xdr:rowOff>228600</xdr:rowOff>
    </xdr:to>
    <xdr:sp macro="" textlink="">
      <xdr:nvSpPr>
        <xdr:cNvPr id="287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0</xdr:row>
      <xdr:rowOff>0</xdr:rowOff>
    </xdr:from>
    <xdr:ext cx="4461" cy="219075"/>
    <xdr:sp macro="" textlink="">
      <xdr:nvSpPr>
        <xdr:cNvPr id="287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0</xdr:row>
      <xdr:rowOff>0</xdr:rowOff>
    </xdr:from>
    <xdr:ext cx="4461" cy="219075"/>
    <xdr:sp macro="" textlink="">
      <xdr:nvSpPr>
        <xdr:cNvPr id="287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0</xdr:row>
      <xdr:rowOff>0</xdr:rowOff>
    </xdr:from>
    <xdr:ext cx="4461" cy="219075"/>
    <xdr:sp macro="" textlink="">
      <xdr:nvSpPr>
        <xdr:cNvPr id="287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0</xdr:row>
      <xdr:rowOff>0</xdr:rowOff>
    </xdr:from>
    <xdr:ext cx="4461" cy="219075"/>
    <xdr:sp macro="" textlink="">
      <xdr:nvSpPr>
        <xdr:cNvPr id="287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0</xdr:row>
      <xdr:rowOff>0</xdr:rowOff>
    </xdr:from>
    <xdr:ext cx="4461" cy="219075"/>
    <xdr:sp macro="" textlink="">
      <xdr:nvSpPr>
        <xdr:cNvPr id="287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0</xdr:row>
      <xdr:rowOff>0</xdr:rowOff>
    </xdr:from>
    <xdr:ext cx="4461" cy="219075"/>
    <xdr:sp macro="" textlink="">
      <xdr:nvSpPr>
        <xdr:cNvPr id="287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0</xdr:row>
      <xdr:rowOff>0</xdr:rowOff>
    </xdr:from>
    <xdr:ext cx="4461" cy="219075"/>
    <xdr:sp macro="" textlink="">
      <xdr:nvSpPr>
        <xdr:cNvPr id="287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0</xdr:row>
      <xdr:rowOff>0</xdr:rowOff>
    </xdr:from>
    <xdr:ext cx="4461" cy="219075"/>
    <xdr:sp macro="" textlink="">
      <xdr:nvSpPr>
        <xdr:cNvPr id="287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0</xdr:row>
      <xdr:rowOff>0</xdr:rowOff>
    </xdr:from>
    <xdr:ext cx="4461" cy="219075"/>
    <xdr:sp macro="" textlink="">
      <xdr:nvSpPr>
        <xdr:cNvPr id="288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0</xdr:row>
      <xdr:rowOff>0</xdr:rowOff>
    </xdr:from>
    <xdr:ext cx="4461" cy="219075"/>
    <xdr:sp macro="" textlink="">
      <xdr:nvSpPr>
        <xdr:cNvPr id="288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671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</xdr:row>
      <xdr:rowOff>0</xdr:rowOff>
    </xdr:from>
    <xdr:ext cx="4461" cy="228600"/>
    <xdr:sp macro="" textlink="">
      <xdr:nvSpPr>
        <xdr:cNvPr id="288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6906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</xdr:row>
      <xdr:rowOff>0</xdr:rowOff>
    </xdr:from>
    <xdr:ext cx="4461" cy="228600"/>
    <xdr:sp macro="" textlink="">
      <xdr:nvSpPr>
        <xdr:cNvPr id="288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6906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</xdr:row>
      <xdr:rowOff>0</xdr:rowOff>
    </xdr:from>
    <xdr:ext cx="4461" cy="219075"/>
    <xdr:sp macro="" textlink="">
      <xdr:nvSpPr>
        <xdr:cNvPr id="288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690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</xdr:row>
      <xdr:rowOff>0</xdr:rowOff>
    </xdr:from>
    <xdr:ext cx="4461" cy="219075"/>
    <xdr:sp macro="" textlink="">
      <xdr:nvSpPr>
        <xdr:cNvPr id="288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690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</xdr:row>
      <xdr:rowOff>0</xdr:rowOff>
    </xdr:from>
    <xdr:ext cx="4461" cy="219075"/>
    <xdr:sp macro="" textlink="">
      <xdr:nvSpPr>
        <xdr:cNvPr id="288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690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</xdr:row>
      <xdr:rowOff>0</xdr:rowOff>
    </xdr:from>
    <xdr:ext cx="4461" cy="219075"/>
    <xdr:sp macro="" textlink="">
      <xdr:nvSpPr>
        <xdr:cNvPr id="288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690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</xdr:row>
      <xdr:rowOff>0</xdr:rowOff>
    </xdr:from>
    <xdr:ext cx="4461" cy="219075"/>
    <xdr:sp macro="" textlink="">
      <xdr:nvSpPr>
        <xdr:cNvPr id="288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690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</xdr:row>
      <xdr:rowOff>0</xdr:rowOff>
    </xdr:from>
    <xdr:ext cx="4461" cy="219075"/>
    <xdr:sp macro="" textlink="">
      <xdr:nvSpPr>
        <xdr:cNvPr id="288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690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</xdr:row>
      <xdr:rowOff>0</xdr:rowOff>
    </xdr:from>
    <xdr:ext cx="4461" cy="219075"/>
    <xdr:sp macro="" textlink="">
      <xdr:nvSpPr>
        <xdr:cNvPr id="289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690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</xdr:row>
      <xdr:rowOff>0</xdr:rowOff>
    </xdr:from>
    <xdr:ext cx="4461" cy="219075"/>
    <xdr:sp macro="" textlink="">
      <xdr:nvSpPr>
        <xdr:cNvPr id="289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690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</xdr:row>
      <xdr:rowOff>0</xdr:rowOff>
    </xdr:from>
    <xdr:ext cx="4461" cy="219075"/>
    <xdr:sp macro="" textlink="">
      <xdr:nvSpPr>
        <xdr:cNvPr id="289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690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</xdr:row>
      <xdr:rowOff>0</xdr:rowOff>
    </xdr:from>
    <xdr:ext cx="4461" cy="219075"/>
    <xdr:sp macro="" textlink="">
      <xdr:nvSpPr>
        <xdr:cNvPr id="289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690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</xdr:row>
      <xdr:rowOff>0</xdr:rowOff>
    </xdr:from>
    <xdr:ext cx="4461" cy="228600"/>
    <xdr:sp macro="" textlink="">
      <xdr:nvSpPr>
        <xdr:cNvPr id="289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7097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</xdr:row>
      <xdr:rowOff>0</xdr:rowOff>
    </xdr:from>
    <xdr:ext cx="4461" cy="228600"/>
    <xdr:sp macro="" textlink="">
      <xdr:nvSpPr>
        <xdr:cNvPr id="289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7097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</xdr:row>
      <xdr:rowOff>0</xdr:rowOff>
    </xdr:from>
    <xdr:ext cx="4461" cy="219075"/>
    <xdr:sp macro="" textlink="">
      <xdr:nvSpPr>
        <xdr:cNvPr id="289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709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</xdr:row>
      <xdr:rowOff>0</xdr:rowOff>
    </xdr:from>
    <xdr:ext cx="4461" cy="219075"/>
    <xdr:sp macro="" textlink="">
      <xdr:nvSpPr>
        <xdr:cNvPr id="289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709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</xdr:row>
      <xdr:rowOff>0</xdr:rowOff>
    </xdr:from>
    <xdr:ext cx="4461" cy="219075"/>
    <xdr:sp macro="" textlink="">
      <xdr:nvSpPr>
        <xdr:cNvPr id="289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709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</xdr:row>
      <xdr:rowOff>0</xdr:rowOff>
    </xdr:from>
    <xdr:ext cx="4461" cy="219075"/>
    <xdr:sp macro="" textlink="">
      <xdr:nvSpPr>
        <xdr:cNvPr id="289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709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</xdr:row>
      <xdr:rowOff>0</xdr:rowOff>
    </xdr:from>
    <xdr:ext cx="4461" cy="219075"/>
    <xdr:sp macro="" textlink="">
      <xdr:nvSpPr>
        <xdr:cNvPr id="290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709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</xdr:row>
      <xdr:rowOff>0</xdr:rowOff>
    </xdr:from>
    <xdr:ext cx="4461" cy="219075"/>
    <xdr:sp macro="" textlink="">
      <xdr:nvSpPr>
        <xdr:cNvPr id="290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709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</xdr:row>
      <xdr:rowOff>0</xdr:rowOff>
    </xdr:from>
    <xdr:ext cx="4461" cy="219075"/>
    <xdr:sp macro="" textlink="">
      <xdr:nvSpPr>
        <xdr:cNvPr id="290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709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</xdr:row>
      <xdr:rowOff>0</xdr:rowOff>
    </xdr:from>
    <xdr:ext cx="4461" cy="219075"/>
    <xdr:sp macro="" textlink="">
      <xdr:nvSpPr>
        <xdr:cNvPr id="290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709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</xdr:row>
      <xdr:rowOff>0</xdr:rowOff>
    </xdr:from>
    <xdr:ext cx="4461" cy="219075"/>
    <xdr:sp macro="" textlink="">
      <xdr:nvSpPr>
        <xdr:cNvPr id="290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709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</xdr:row>
      <xdr:rowOff>0</xdr:rowOff>
    </xdr:from>
    <xdr:ext cx="4461" cy="219075"/>
    <xdr:sp macro="" textlink="">
      <xdr:nvSpPr>
        <xdr:cNvPr id="290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709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</xdr:row>
      <xdr:rowOff>0</xdr:rowOff>
    </xdr:from>
    <xdr:ext cx="4461" cy="228600"/>
    <xdr:sp macro="" textlink="">
      <xdr:nvSpPr>
        <xdr:cNvPr id="290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7287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</xdr:row>
      <xdr:rowOff>0</xdr:rowOff>
    </xdr:from>
    <xdr:ext cx="4461" cy="228600"/>
    <xdr:sp macro="" textlink="">
      <xdr:nvSpPr>
        <xdr:cNvPr id="290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7287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</xdr:row>
      <xdr:rowOff>0</xdr:rowOff>
    </xdr:from>
    <xdr:ext cx="4461" cy="219075"/>
    <xdr:sp macro="" textlink="">
      <xdr:nvSpPr>
        <xdr:cNvPr id="290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728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</xdr:row>
      <xdr:rowOff>0</xdr:rowOff>
    </xdr:from>
    <xdr:ext cx="4461" cy="219075"/>
    <xdr:sp macro="" textlink="">
      <xdr:nvSpPr>
        <xdr:cNvPr id="290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728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</xdr:row>
      <xdr:rowOff>0</xdr:rowOff>
    </xdr:from>
    <xdr:ext cx="4461" cy="219075"/>
    <xdr:sp macro="" textlink="">
      <xdr:nvSpPr>
        <xdr:cNvPr id="291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728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</xdr:row>
      <xdr:rowOff>0</xdr:rowOff>
    </xdr:from>
    <xdr:ext cx="4461" cy="219075"/>
    <xdr:sp macro="" textlink="">
      <xdr:nvSpPr>
        <xdr:cNvPr id="291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728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</xdr:row>
      <xdr:rowOff>0</xdr:rowOff>
    </xdr:from>
    <xdr:ext cx="4461" cy="219075"/>
    <xdr:sp macro="" textlink="">
      <xdr:nvSpPr>
        <xdr:cNvPr id="291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728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</xdr:row>
      <xdr:rowOff>0</xdr:rowOff>
    </xdr:from>
    <xdr:ext cx="4461" cy="219075"/>
    <xdr:sp macro="" textlink="">
      <xdr:nvSpPr>
        <xdr:cNvPr id="291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728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</xdr:row>
      <xdr:rowOff>0</xdr:rowOff>
    </xdr:from>
    <xdr:ext cx="4461" cy="219075"/>
    <xdr:sp macro="" textlink="">
      <xdr:nvSpPr>
        <xdr:cNvPr id="291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728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</xdr:row>
      <xdr:rowOff>0</xdr:rowOff>
    </xdr:from>
    <xdr:ext cx="4461" cy="219075"/>
    <xdr:sp macro="" textlink="">
      <xdr:nvSpPr>
        <xdr:cNvPr id="291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728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</xdr:row>
      <xdr:rowOff>0</xdr:rowOff>
    </xdr:from>
    <xdr:ext cx="4461" cy="219075"/>
    <xdr:sp macro="" textlink="">
      <xdr:nvSpPr>
        <xdr:cNvPr id="291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728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</xdr:row>
      <xdr:rowOff>0</xdr:rowOff>
    </xdr:from>
    <xdr:ext cx="4461" cy="219075"/>
    <xdr:sp macro="" textlink="">
      <xdr:nvSpPr>
        <xdr:cNvPr id="291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728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</xdr:row>
      <xdr:rowOff>0</xdr:rowOff>
    </xdr:from>
    <xdr:ext cx="4461" cy="228600"/>
    <xdr:sp macro="" textlink="">
      <xdr:nvSpPr>
        <xdr:cNvPr id="291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7478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</xdr:row>
      <xdr:rowOff>0</xdr:rowOff>
    </xdr:from>
    <xdr:ext cx="4461" cy="228600"/>
    <xdr:sp macro="" textlink="">
      <xdr:nvSpPr>
        <xdr:cNvPr id="291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7478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</xdr:row>
      <xdr:rowOff>0</xdr:rowOff>
    </xdr:from>
    <xdr:ext cx="4461" cy="219075"/>
    <xdr:sp macro="" textlink="">
      <xdr:nvSpPr>
        <xdr:cNvPr id="292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747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</xdr:row>
      <xdr:rowOff>0</xdr:rowOff>
    </xdr:from>
    <xdr:ext cx="4461" cy="219075"/>
    <xdr:sp macro="" textlink="">
      <xdr:nvSpPr>
        <xdr:cNvPr id="292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747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</xdr:row>
      <xdr:rowOff>0</xdr:rowOff>
    </xdr:from>
    <xdr:ext cx="4461" cy="219075"/>
    <xdr:sp macro="" textlink="">
      <xdr:nvSpPr>
        <xdr:cNvPr id="292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747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</xdr:row>
      <xdr:rowOff>0</xdr:rowOff>
    </xdr:from>
    <xdr:ext cx="4461" cy="219075"/>
    <xdr:sp macro="" textlink="">
      <xdr:nvSpPr>
        <xdr:cNvPr id="292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747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</xdr:row>
      <xdr:rowOff>0</xdr:rowOff>
    </xdr:from>
    <xdr:ext cx="4461" cy="219075"/>
    <xdr:sp macro="" textlink="">
      <xdr:nvSpPr>
        <xdr:cNvPr id="292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747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</xdr:row>
      <xdr:rowOff>0</xdr:rowOff>
    </xdr:from>
    <xdr:ext cx="4461" cy="219075"/>
    <xdr:sp macro="" textlink="">
      <xdr:nvSpPr>
        <xdr:cNvPr id="292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747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</xdr:row>
      <xdr:rowOff>0</xdr:rowOff>
    </xdr:from>
    <xdr:ext cx="4461" cy="219075"/>
    <xdr:sp macro="" textlink="">
      <xdr:nvSpPr>
        <xdr:cNvPr id="292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747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</xdr:row>
      <xdr:rowOff>0</xdr:rowOff>
    </xdr:from>
    <xdr:ext cx="4461" cy="219075"/>
    <xdr:sp macro="" textlink="">
      <xdr:nvSpPr>
        <xdr:cNvPr id="292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747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</xdr:row>
      <xdr:rowOff>0</xdr:rowOff>
    </xdr:from>
    <xdr:ext cx="4461" cy="219075"/>
    <xdr:sp macro="" textlink="">
      <xdr:nvSpPr>
        <xdr:cNvPr id="292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747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</xdr:row>
      <xdr:rowOff>0</xdr:rowOff>
    </xdr:from>
    <xdr:ext cx="4461" cy="219075"/>
    <xdr:sp macro="" textlink="">
      <xdr:nvSpPr>
        <xdr:cNvPr id="292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747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</xdr:row>
      <xdr:rowOff>0</xdr:rowOff>
    </xdr:from>
    <xdr:ext cx="4461" cy="228600"/>
    <xdr:sp macro="" textlink="">
      <xdr:nvSpPr>
        <xdr:cNvPr id="293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7668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</xdr:row>
      <xdr:rowOff>0</xdr:rowOff>
    </xdr:from>
    <xdr:ext cx="4461" cy="228600"/>
    <xdr:sp macro="" textlink="">
      <xdr:nvSpPr>
        <xdr:cNvPr id="293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7668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</xdr:row>
      <xdr:rowOff>0</xdr:rowOff>
    </xdr:from>
    <xdr:ext cx="4461" cy="219075"/>
    <xdr:sp macro="" textlink="">
      <xdr:nvSpPr>
        <xdr:cNvPr id="293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766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</xdr:row>
      <xdr:rowOff>0</xdr:rowOff>
    </xdr:from>
    <xdr:ext cx="4461" cy="219075"/>
    <xdr:sp macro="" textlink="">
      <xdr:nvSpPr>
        <xdr:cNvPr id="293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766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</xdr:row>
      <xdr:rowOff>0</xdr:rowOff>
    </xdr:from>
    <xdr:ext cx="4461" cy="219075"/>
    <xdr:sp macro="" textlink="">
      <xdr:nvSpPr>
        <xdr:cNvPr id="293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766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</xdr:row>
      <xdr:rowOff>0</xdr:rowOff>
    </xdr:from>
    <xdr:ext cx="4461" cy="219075"/>
    <xdr:sp macro="" textlink="">
      <xdr:nvSpPr>
        <xdr:cNvPr id="293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766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</xdr:row>
      <xdr:rowOff>0</xdr:rowOff>
    </xdr:from>
    <xdr:ext cx="4461" cy="219075"/>
    <xdr:sp macro="" textlink="">
      <xdr:nvSpPr>
        <xdr:cNvPr id="293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766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</xdr:row>
      <xdr:rowOff>0</xdr:rowOff>
    </xdr:from>
    <xdr:ext cx="4461" cy="219075"/>
    <xdr:sp macro="" textlink="">
      <xdr:nvSpPr>
        <xdr:cNvPr id="293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766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</xdr:row>
      <xdr:rowOff>0</xdr:rowOff>
    </xdr:from>
    <xdr:ext cx="4461" cy="219075"/>
    <xdr:sp macro="" textlink="">
      <xdr:nvSpPr>
        <xdr:cNvPr id="293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766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</xdr:row>
      <xdr:rowOff>0</xdr:rowOff>
    </xdr:from>
    <xdr:ext cx="4461" cy="219075"/>
    <xdr:sp macro="" textlink="">
      <xdr:nvSpPr>
        <xdr:cNvPr id="293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766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</xdr:row>
      <xdr:rowOff>0</xdr:rowOff>
    </xdr:from>
    <xdr:ext cx="4461" cy="219075"/>
    <xdr:sp macro="" textlink="">
      <xdr:nvSpPr>
        <xdr:cNvPr id="294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766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</xdr:row>
      <xdr:rowOff>0</xdr:rowOff>
    </xdr:from>
    <xdr:ext cx="4461" cy="219075"/>
    <xdr:sp macro="" textlink="">
      <xdr:nvSpPr>
        <xdr:cNvPr id="294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766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</xdr:row>
      <xdr:rowOff>0</xdr:rowOff>
    </xdr:from>
    <xdr:ext cx="4461" cy="228600"/>
    <xdr:sp macro="" textlink="">
      <xdr:nvSpPr>
        <xdr:cNvPr id="294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7859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</xdr:row>
      <xdr:rowOff>0</xdr:rowOff>
    </xdr:from>
    <xdr:ext cx="4461" cy="228600"/>
    <xdr:sp macro="" textlink="">
      <xdr:nvSpPr>
        <xdr:cNvPr id="294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7859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</xdr:row>
      <xdr:rowOff>0</xdr:rowOff>
    </xdr:from>
    <xdr:ext cx="4461" cy="219075"/>
    <xdr:sp macro="" textlink="">
      <xdr:nvSpPr>
        <xdr:cNvPr id="294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785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</xdr:row>
      <xdr:rowOff>0</xdr:rowOff>
    </xdr:from>
    <xdr:ext cx="4461" cy="219075"/>
    <xdr:sp macro="" textlink="">
      <xdr:nvSpPr>
        <xdr:cNvPr id="294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785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</xdr:row>
      <xdr:rowOff>0</xdr:rowOff>
    </xdr:from>
    <xdr:ext cx="4461" cy="219075"/>
    <xdr:sp macro="" textlink="">
      <xdr:nvSpPr>
        <xdr:cNvPr id="294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785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</xdr:row>
      <xdr:rowOff>0</xdr:rowOff>
    </xdr:from>
    <xdr:ext cx="4461" cy="219075"/>
    <xdr:sp macro="" textlink="">
      <xdr:nvSpPr>
        <xdr:cNvPr id="294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785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</xdr:row>
      <xdr:rowOff>0</xdr:rowOff>
    </xdr:from>
    <xdr:ext cx="4461" cy="219075"/>
    <xdr:sp macro="" textlink="">
      <xdr:nvSpPr>
        <xdr:cNvPr id="294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785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</xdr:row>
      <xdr:rowOff>0</xdr:rowOff>
    </xdr:from>
    <xdr:ext cx="4461" cy="219075"/>
    <xdr:sp macro="" textlink="">
      <xdr:nvSpPr>
        <xdr:cNvPr id="294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785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</xdr:row>
      <xdr:rowOff>0</xdr:rowOff>
    </xdr:from>
    <xdr:ext cx="4461" cy="219075"/>
    <xdr:sp macro="" textlink="">
      <xdr:nvSpPr>
        <xdr:cNvPr id="295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785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</xdr:row>
      <xdr:rowOff>0</xdr:rowOff>
    </xdr:from>
    <xdr:ext cx="4461" cy="219075"/>
    <xdr:sp macro="" textlink="">
      <xdr:nvSpPr>
        <xdr:cNvPr id="295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785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</xdr:row>
      <xdr:rowOff>0</xdr:rowOff>
    </xdr:from>
    <xdr:ext cx="4461" cy="219075"/>
    <xdr:sp macro="" textlink="">
      <xdr:nvSpPr>
        <xdr:cNvPr id="295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785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</xdr:row>
      <xdr:rowOff>0</xdr:rowOff>
    </xdr:from>
    <xdr:ext cx="4461" cy="219075"/>
    <xdr:sp macro="" textlink="">
      <xdr:nvSpPr>
        <xdr:cNvPr id="295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785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7</xdr:row>
      <xdr:rowOff>0</xdr:rowOff>
    </xdr:from>
    <xdr:ext cx="4461" cy="228600"/>
    <xdr:sp macro="" textlink="">
      <xdr:nvSpPr>
        <xdr:cNvPr id="295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804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7</xdr:row>
      <xdr:rowOff>0</xdr:rowOff>
    </xdr:from>
    <xdr:ext cx="4461" cy="228600"/>
    <xdr:sp macro="" textlink="">
      <xdr:nvSpPr>
        <xdr:cNvPr id="295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804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7</xdr:row>
      <xdr:rowOff>0</xdr:rowOff>
    </xdr:from>
    <xdr:ext cx="4461" cy="219075"/>
    <xdr:sp macro="" textlink="">
      <xdr:nvSpPr>
        <xdr:cNvPr id="295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804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7</xdr:row>
      <xdr:rowOff>0</xdr:rowOff>
    </xdr:from>
    <xdr:ext cx="4461" cy="219075"/>
    <xdr:sp macro="" textlink="">
      <xdr:nvSpPr>
        <xdr:cNvPr id="295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804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7</xdr:row>
      <xdr:rowOff>0</xdr:rowOff>
    </xdr:from>
    <xdr:ext cx="4461" cy="219075"/>
    <xdr:sp macro="" textlink="">
      <xdr:nvSpPr>
        <xdr:cNvPr id="295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804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7</xdr:row>
      <xdr:rowOff>0</xdr:rowOff>
    </xdr:from>
    <xdr:ext cx="4461" cy="219075"/>
    <xdr:sp macro="" textlink="">
      <xdr:nvSpPr>
        <xdr:cNvPr id="295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804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7</xdr:row>
      <xdr:rowOff>0</xdr:rowOff>
    </xdr:from>
    <xdr:ext cx="4461" cy="219075"/>
    <xdr:sp macro="" textlink="">
      <xdr:nvSpPr>
        <xdr:cNvPr id="296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804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7</xdr:row>
      <xdr:rowOff>0</xdr:rowOff>
    </xdr:from>
    <xdr:ext cx="4461" cy="219075"/>
    <xdr:sp macro="" textlink="">
      <xdr:nvSpPr>
        <xdr:cNvPr id="296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804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7</xdr:row>
      <xdr:rowOff>0</xdr:rowOff>
    </xdr:from>
    <xdr:ext cx="4461" cy="219075"/>
    <xdr:sp macro="" textlink="">
      <xdr:nvSpPr>
        <xdr:cNvPr id="296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804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7</xdr:row>
      <xdr:rowOff>0</xdr:rowOff>
    </xdr:from>
    <xdr:ext cx="4461" cy="219075"/>
    <xdr:sp macro="" textlink="">
      <xdr:nvSpPr>
        <xdr:cNvPr id="296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804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7</xdr:row>
      <xdr:rowOff>0</xdr:rowOff>
    </xdr:from>
    <xdr:ext cx="4461" cy="219075"/>
    <xdr:sp macro="" textlink="">
      <xdr:nvSpPr>
        <xdr:cNvPr id="296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804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7</xdr:row>
      <xdr:rowOff>0</xdr:rowOff>
    </xdr:from>
    <xdr:ext cx="4461" cy="219075"/>
    <xdr:sp macro="" textlink="">
      <xdr:nvSpPr>
        <xdr:cNvPr id="296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804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</xdr:row>
      <xdr:rowOff>0</xdr:rowOff>
    </xdr:from>
    <xdr:ext cx="4461" cy="228600"/>
    <xdr:sp macro="" textlink="">
      <xdr:nvSpPr>
        <xdr:cNvPr id="296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8240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</xdr:row>
      <xdr:rowOff>0</xdr:rowOff>
    </xdr:from>
    <xdr:ext cx="4461" cy="228600"/>
    <xdr:sp macro="" textlink="">
      <xdr:nvSpPr>
        <xdr:cNvPr id="296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8240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</xdr:row>
      <xdr:rowOff>0</xdr:rowOff>
    </xdr:from>
    <xdr:ext cx="4461" cy="219075"/>
    <xdr:sp macro="" textlink="">
      <xdr:nvSpPr>
        <xdr:cNvPr id="296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824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</xdr:row>
      <xdr:rowOff>0</xdr:rowOff>
    </xdr:from>
    <xdr:ext cx="4461" cy="219075"/>
    <xdr:sp macro="" textlink="">
      <xdr:nvSpPr>
        <xdr:cNvPr id="296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824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</xdr:row>
      <xdr:rowOff>0</xdr:rowOff>
    </xdr:from>
    <xdr:ext cx="4461" cy="219075"/>
    <xdr:sp macro="" textlink="">
      <xdr:nvSpPr>
        <xdr:cNvPr id="297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824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</xdr:row>
      <xdr:rowOff>0</xdr:rowOff>
    </xdr:from>
    <xdr:ext cx="4461" cy="219075"/>
    <xdr:sp macro="" textlink="">
      <xdr:nvSpPr>
        <xdr:cNvPr id="297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824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</xdr:row>
      <xdr:rowOff>0</xdr:rowOff>
    </xdr:from>
    <xdr:ext cx="4461" cy="219075"/>
    <xdr:sp macro="" textlink="">
      <xdr:nvSpPr>
        <xdr:cNvPr id="297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824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</xdr:row>
      <xdr:rowOff>0</xdr:rowOff>
    </xdr:from>
    <xdr:ext cx="4461" cy="219075"/>
    <xdr:sp macro="" textlink="">
      <xdr:nvSpPr>
        <xdr:cNvPr id="297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824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</xdr:row>
      <xdr:rowOff>0</xdr:rowOff>
    </xdr:from>
    <xdr:ext cx="4461" cy="219075"/>
    <xdr:sp macro="" textlink="">
      <xdr:nvSpPr>
        <xdr:cNvPr id="297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824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</xdr:row>
      <xdr:rowOff>0</xdr:rowOff>
    </xdr:from>
    <xdr:ext cx="4461" cy="219075"/>
    <xdr:sp macro="" textlink="">
      <xdr:nvSpPr>
        <xdr:cNvPr id="297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824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</xdr:row>
      <xdr:rowOff>0</xdr:rowOff>
    </xdr:from>
    <xdr:ext cx="4461" cy="219075"/>
    <xdr:sp macro="" textlink="">
      <xdr:nvSpPr>
        <xdr:cNvPr id="297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824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</xdr:row>
      <xdr:rowOff>0</xdr:rowOff>
    </xdr:from>
    <xdr:ext cx="4461" cy="219075"/>
    <xdr:sp macro="" textlink="">
      <xdr:nvSpPr>
        <xdr:cNvPr id="297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824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</xdr:row>
      <xdr:rowOff>0</xdr:rowOff>
    </xdr:from>
    <xdr:ext cx="4461" cy="228600"/>
    <xdr:sp macro="" textlink="">
      <xdr:nvSpPr>
        <xdr:cNvPr id="297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8430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</xdr:row>
      <xdr:rowOff>0</xdr:rowOff>
    </xdr:from>
    <xdr:ext cx="4461" cy="228600"/>
    <xdr:sp macro="" textlink="">
      <xdr:nvSpPr>
        <xdr:cNvPr id="297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8430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</xdr:row>
      <xdr:rowOff>0</xdr:rowOff>
    </xdr:from>
    <xdr:ext cx="4461" cy="219075"/>
    <xdr:sp macro="" textlink="">
      <xdr:nvSpPr>
        <xdr:cNvPr id="298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843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</xdr:row>
      <xdr:rowOff>0</xdr:rowOff>
    </xdr:from>
    <xdr:ext cx="4461" cy="219075"/>
    <xdr:sp macro="" textlink="">
      <xdr:nvSpPr>
        <xdr:cNvPr id="298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843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</xdr:row>
      <xdr:rowOff>0</xdr:rowOff>
    </xdr:from>
    <xdr:ext cx="4461" cy="219075"/>
    <xdr:sp macro="" textlink="">
      <xdr:nvSpPr>
        <xdr:cNvPr id="298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843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</xdr:row>
      <xdr:rowOff>0</xdr:rowOff>
    </xdr:from>
    <xdr:ext cx="4461" cy="219075"/>
    <xdr:sp macro="" textlink="">
      <xdr:nvSpPr>
        <xdr:cNvPr id="298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843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</xdr:row>
      <xdr:rowOff>0</xdr:rowOff>
    </xdr:from>
    <xdr:ext cx="4461" cy="219075"/>
    <xdr:sp macro="" textlink="">
      <xdr:nvSpPr>
        <xdr:cNvPr id="298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843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</xdr:row>
      <xdr:rowOff>0</xdr:rowOff>
    </xdr:from>
    <xdr:ext cx="4461" cy="219075"/>
    <xdr:sp macro="" textlink="">
      <xdr:nvSpPr>
        <xdr:cNvPr id="298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843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</xdr:row>
      <xdr:rowOff>0</xdr:rowOff>
    </xdr:from>
    <xdr:ext cx="4461" cy="219075"/>
    <xdr:sp macro="" textlink="">
      <xdr:nvSpPr>
        <xdr:cNvPr id="298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843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</xdr:row>
      <xdr:rowOff>0</xdr:rowOff>
    </xdr:from>
    <xdr:ext cx="4461" cy="219075"/>
    <xdr:sp macro="" textlink="">
      <xdr:nvSpPr>
        <xdr:cNvPr id="298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843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</xdr:row>
      <xdr:rowOff>0</xdr:rowOff>
    </xdr:from>
    <xdr:ext cx="4461" cy="219075"/>
    <xdr:sp macro="" textlink="">
      <xdr:nvSpPr>
        <xdr:cNvPr id="298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843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9</xdr:row>
      <xdr:rowOff>0</xdr:rowOff>
    </xdr:from>
    <xdr:ext cx="4461" cy="219075"/>
    <xdr:sp macro="" textlink="">
      <xdr:nvSpPr>
        <xdr:cNvPr id="298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843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</xdr:row>
      <xdr:rowOff>0</xdr:rowOff>
    </xdr:from>
    <xdr:ext cx="4461" cy="228600"/>
    <xdr:sp macro="" textlink="">
      <xdr:nvSpPr>
        <xdr:cNvPr id="299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8621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</xdr:row>
      <xdr:rowOff>0</xdr:rowOff>
    </xdr:from>
    <xdr:ext cx="4461" cy="228600"/>
    <xdr:sp macro="" textlink="">
      <xdr:nvSpPr>
        <xdr:cNvPr id="299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8621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</xdr:row>
      <xdr:rowOff>0</xdr:rowOff>
    </xdr:from>
    <xdr:ext cx="4461" cy="219075"/>
    <xdr:sp macro="" textlink="">
      <xdr:nvSpPr>
        <xdr:cNvPr id="299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862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</xdr:row>
      <xdr:rowOff>0</xdr:rowOff>
    </xdr:from>
    <xdr:ext cx="4461" cy="219075"/>
    <xdr:sp macro="" textlink="">
      <xdr:nvSpPr>
        <xdr:cNvPr id="299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862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</xdr:row>
      <xdr:rowOff>0</xdr:rowOff>
    </xdr:from>
    <xdr:ext cx="4461" cy="219075"/>
    <xdr:sp macro="" textlink="">
      <xdr:nvSpPr>
        <xdr:cNvPr id="299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862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</xdr:row>
      <xdr:rowOff>0</xdr:rowOff>
    </xdr:from>
    <xdr:ext cx="4461" cy="219075"/>
    <xdr:sp macro="" textlink="">
      <xdr:nvSpPr>
        <xdr:cNvPr id="299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862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</xdr:row>
      <xdr:rowOff>0</xdr:rowOff>
    </xdr:from>
    <xdr:ext cx="4461" cy="219075"/>
    <xdr:sp macro="" textlink="">
      <xdr:nvSpPr>
        <xdr:cNvPr id="299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862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</xdr:row>
      <xdr:rowOff>0</xdr:rowOff>
    </xdr:from>
    <xdr:ext cx="4461" cy="219075"/>
    <xdr:sp macro="" textlink="">
      <xdr:nvSpPr>
        <xdr:cNvPr id="299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862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</xdr:row>
      <xdr:rowOff>0</xdr:rowOff>
    </xdr:from>
    <xdr:ext cx="4461" cy="219075"/>
    <xdr:sp macro="" textlink="">
      <xdr:nvSpPr>
        <xdr:cNvPr id="299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862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</xdr:row>
      <xdr:rowOff>0</xdr:rowOff>
    </xdr:from>
    <xdr:ext cx="4461" cy="219075"/>
    <xdr:sp macro="" textlink="">
      <xdr:nvSpPr>
        <xdr:cNvPr id="299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862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</xdr:row>
      <xdr:rowOff>0</xdr:rowOff>
    </xdr:from>
    <xdr:ext cx="4461" cy="219075"/>
    <xdr:sp macro="" textlink="">
      <xdr:nvSpPr>
        <xdr:cNvPr id="300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862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10</xdr:row>
      <xdr:rowOff>0</xdr:rowOff>
    </xdr:from>
    <xdr:ext cx="4461" cy="219075"/>
    <xdr:sp macro="" textlink="">
      <xdr:nvSpPr>
        <xdr:cNvPr id="300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862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</xdr:row>
      <xdr:rowOff>0</xdr:rowOff>
    </xdr:from>
    <xdr:ext cx="4461" cy="228600"/>
    <xdr:sp macro="" textlink="">
      <xdr:nvSpPr>
        <xdr:cNvPr id="300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8811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</xdr:row>
      <xdr:rowOff>0</xdr:rowOff>
    </xdr:from>
    <xdr:ext cx="4461" cy="228600"/>
    <xdr:sp macro="" textlink="">
      <xdr:nvSpPr>
        <xdr:cNvPr id="300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8811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</xdr:row>
      <xdr:rowOff>0</xdr:rowOff>
    </xdr:from>
    <xdr:ext cx="4461" cy="219075"/>
    <xdr:sp macro="" textlink="">
      <xdr:nvSpPr>
        <xdr:cNvPr id="300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881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</xdr:row>
      <xdr:rowOff>0</xdr:rowOff>
    </xdr:from>
    <xdr:ext cx="4461" cy="219075"/>
    <xdr:sp macro="" textlink="">
      <xdr:nvSpPr>
        <xdr:cNvPr id="300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881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</xdr:row>
      <xdr:rowOff>0</xdr:rowOff>
    </xdr:from>
    <xdr:ext cx="4461" cy="219075"/>
    <xdr:sp macro="" textlink="">
      <xdr:nvSpPr>
        <xdr:cNvPr id="300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881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</xdr:row>
      <xdr:rowOff>0</xdr:rowOff>
    </xdr:from>
    <xdr:ext cx="4461" cy="219075"/>
    <xdr:sp macro="" textlink="">
      <xdr:nvSpPr>
        <xdr:cNvPr id="300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881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</xdr:row>
      <xdr:rowOff>0</xdr:rowOff>
    </xdr:from>
    <xdr:ext cx="4461" cy="219075"/>
    <xdr:sp macro="" textlink="">
      <xdr:nvSpPr>
        <xdr:cNvPr id="300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881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</xdr:row>
      <xdr:rowOff>0</xdr:rowOff>
    </xdr:from>
    <xdr:ext cx="4461" cy="219075"/>
    <xdr:sp macro="" textlink="">
      <xdr:nvSpPr>
        <xdr:cNvPr id="300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881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</xdr:row>
      <xdr:rowOff>0</xdr:rowOff>
    </xdr:from>
    <xdr:ext cx="4461" cy="219075"/>
    <xdr:sp macro="" textlink="">
      <xdr:nvSpPr>
        <xdr:cNvPr id="30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881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</xdr:row>
      <xdr:rowOff>0</xdr:rowOff>
    </xdr:from>
    <xdr:ext cx="4461" cy="219075"/>
    <xdr:sp macro="" textlink="">
      <xdr:nvSpPr>
        <xdr:cNvPr id="30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881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</xdr:row>
      <xdr:rowOff>0</xdr:rowOff>
    </xdr:from>
    <xdr:ext cx="4461" cy="219075"/>
    <xdr:sp macro="" textlink="">
      <xdr:nvSpPr>
        <xdr:cNvPr id="30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881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</xdr:row>
      <xdr:rowOff>0</xdr:rowOff>
    </xdr:from>
    <xdr:ext cx="4461" cy="219075"/>
    <xdr:sp macro="" textlink="">
      <xdr:nvSpPr>
        <xdr:cNvPr id="30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881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</xdr:row>
      <xdr:rowOff>0</xdr:rowOff>
    </xdr:from>
    <xdr:ext cx="4461" cy="228600"/>
    <xdr:sp macro="" textlink="">
      <xdr:nvSpPr>
        <xdr:cNvPr id="30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</xdr:row>
      <xdr:rowOff>0</xdr:rowOff>
    </xdr:from>
    <xdr:ext cx="4461" cy="228600"/>
    <xdr:sp macro="" textlink="">
      <xdr:nvSpPr>
        <xdr:cNvPr id="30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</xdr:row>
      <xdr:rowOff>0</xdr:rowOff>
    </xdr:from>
    <xdr:ext cx="4461" cy="219075"/>
    <xdr:sp macro="" textlink="">
      <xdr:nvSpPr>
        <xdr:cNvPr id="30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</xdr:row>
      <xdr:rowOff>0</xdr:rowOff>
    </xdr:from>
    <xdr:ext cx="4461" cy="219075"/>
    <xdr:sp macro="" textlink="">
      <xdr:nvSpPr>
        <xdr:cNvPr id="30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</xdr:row>
      <xdr:rowOff>0</xdr:rowOff>
    </xdr:from>
    <xdr:ext cx="4461" cy="219075"/>
    <xdr:sp macro="" textlink="">
      <xdr:nvSpPr>
        <xdr:cNvPr id="30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</xdr:row>
      <xdr:rowOff>0</xdr:rowOff>
    </xdr:from>
    <xdr:ext cx="4461" cy="219075"/>
    <xdr:sp macro="" textlink="">
      <xdr:nvSpPr>
        <xdr:cNvPr id="30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</xdr:row>
      <xdr:rowOff>0</xdr:rowOff>
    </xdr:from>
    <xdr:ext cx="4461" cy="219075"/>
    <xdr:sp macro="" textlink="">
      <xdr:nvSpPr>
        <xdr:cNvPr id="30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</xdr:row>
      <xdr:rowOff>0</xdr:rowOff>
    </xdr:from>
    <xdr:ext cx="4461" cy="219075"/>
    <xdr:sp macro="" textlink="">
      <xdr:nvSpPr>
        <xdr:cNvPr id="30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</xdr:row>
      <xdr:rowOff>0</xdr:rowOff>
    </xdr:from>
    <xdr:ext cx="4461" cy="219075"/>
    <xdr:sp macro="" textlink="">
      <xdr:nvSpPr>
        <xdr:cNvPr id="30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</xdr:row>
      <xdr:rowOff>0</xdr:rowOff>
    </xdr:from>
    <xdr:ext cx="4461" cy="219075"/>
    <xdr:sp macro="" textlink="">
      <xdr:nvSpPr>
        <xdr:cNvPr id="30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</xdr:row>
      <xdr:rowOff>0</xdr:rowOff>
    </xdr:from>
    <xdr:ext cx="4461" cy="219075"/>
    <xdr:sp macro="" textlink="">
      <xdr:nvSpPr>
        <xdr:cNvPr id="30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12</xdr:row>
      <xdr:rowOff>0</xdr:rowOff>
    </xdr:from>
    <xdr:ext cx="4461" cy="219075"/>
    <xdr:sp macro="" textlink="">
      <xdr:nvSpPr>
        <xdr:cNvPr id="30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00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28600"/>
    <xdr:sp macro="" textlink="">
      <xdr:nvSpPr>
        <xdr:cNvPr id="302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28600"/>
    <xdr:sp macro="" textlink="">
      <xdr:nvSpPr>
        <xdr:cNvPr id="302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2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2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3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3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3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3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3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3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3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3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28600"/>
    <xdr:sp macro="" textlink="">
      <xdr:nvSpPr>
        <xdr:cNvPr id="303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28600"/>
    <xdr:sp macro="" textlink="">
      <xdr:nvSpPr>
        <xdr:cNvPr id="303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4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4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4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4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4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4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4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4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4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</xdr:row>
      <xdr:rowOff>0</xdr:rowOff>
    </xdr:from>
    <xdr:ext cx="4461" cy="219075"/>
    <xdr:sp macro="" textlink="">
      <xdr:nvSpPr>
        <xdr:cNvPr id="304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19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28600"/>
    <xdr:sp macro="" textlink="">
      <xdr:nvSpPr>
        <xdr:cNvPr id="305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28600"/>
    <xdr:sp macro="" textlink="">
      <xdr:nvSpPr>
        <xdr:cNvPr id="305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5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5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5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5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5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5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5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5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6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6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28600"/>
    <xdr:sp macro="" textlink="">
      <xdr:nvSpPr>
        <xdr:cNvPr id="306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28600"/>
    <xdr:sp macro="" textlink="">
      <xdr:nvSpPr>
        <xdr:cNvPr id="306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6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6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6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6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6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6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7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7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7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14</xdr:row>
      <xdr:rowOff>0</xdr:rowOff>
    </xdr:from>
    <xdr:ext cx="4461" cy="219075"/>
    <xdr:sp macro="" textlink="">
      <xdr:nvSpPr>
        <xdr:cNvPr id="307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38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28600"/>
    <xdr:sp macro="" textlink="">
      <xdr:nvSpPr>
        <xdr:cNvPr id="307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28600"/>
    <xdr:sp macro="" textlink="">
      <xdr:nvSpPr>
        <xdr:cNvPr id="307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7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7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7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7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8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8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8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8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8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8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28600"/>
    <xdr:sp macro="" textlink="">
      <xdr:nvSpPr>
        <xdr:cNvPr id="308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28600"/>
    <xdr:sp macro="" textlink="">
      <xdr:nvSpPr>
        <xdr:cNvPr id="308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8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8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9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9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9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9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9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9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9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09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28600"/>
    <xdr:sp macro="" textlink="">
      <xdr:nvSpPr>
        <xdr:cNvPr id="309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28600"/>
    <xdr:sp macro="" textlink="">
      <xdr:nvSpPr>
        <xdr:cNvPr id="309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10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10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10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10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10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10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10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10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10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15</xdr:row>
      <xdr:rowOff>0</xdr:rowOff>
    </xdr:from>
    <xdr:ext cx="4461" cy="219075"/>
    <xdr:sp macro="" textlink="">
      <xdr:nvSpPr>
        <xdr:cNvPr id="310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57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28600"/>
    <xdr:sp macro="" textlink="">
      <xdr:nvSpPr>
        <xdr:cNvPr id="311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28600"/>
    <xdr:sp macro="" textlink="">
      <xdr:nvSpPr>
        <xdr:cNvPr id="311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1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1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1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1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1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1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1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1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2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2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28600"/>
    <xdr:sp macro="" textlink="">
      <xdr:nvSpPr>
        <xdr:cNvPr id="312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28600"/>
    <xdr:sp macro="" textlink="">
      <xdr:nvSpPr>
        <xdr:cNvPr id="312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2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2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2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2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2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2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3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3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3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3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28600"/>
    <xdr:sp macro="" textlink="">
      <xdr:nvSpPr>
        <xdr:cNvPr id="313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28600"/>
    <xdr:sp macro="" textlink="">
      <xdr:nvSpPr>
        <xdr:cNvPr id="313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3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3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3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3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4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4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4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4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4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16</xdr:row>
      <xdr:rowOff>0</xdr:rowOff>
    </xdr:from>
    <xdr:ext cx="4461" cy="219075"/>
    <xdr:sp macro="" textlink="">
      <xdr:nvSpPr>
        <xdr:cNvPr id="314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76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28600"/>
    <xdr:sp macro="" textlink="">
      <xdr:nvSpPr>
        <xdr:cNvPr id="31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28600"/>
    <xdr:sp macro="" textlink="">
      <xdr:nvSpPr>
        <xdr:cNvPr id="31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28600"/>
    <xdr:sp macro="" textlink="">
      <xdr:nvSpPr>
        <xdr:cNvPr id="315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28600"/>
    <xdr:sp macro="" textlink="">
      <xdr:nvSpPr>
        <xdr:cNvPr id="315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6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6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6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6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6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6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6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6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6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6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28600"/>
    <xdr:sp macro="" textlink="">
      <xdr:nvSpPr>
        <xdr:cNvPr id="317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28600"/>
    <xdr:sp macro="" textlink="">
      <xdr:nvSpPr>
        <xdr:cNvPr id="317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7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7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7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7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7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7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7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7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8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17</xdr:row>
      <xdr:rowOff>0</xdr:rowOff>
    </xdr:from>
    <xdr:ext cx="4461" cy="219075"/>
    <xdr:sp macro="" textlink="">
      <xdr:nvSpPr>
        <xdr:cNvPr id="318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995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28600"/>
    <xdr:sp macro="" textlink="">
      <xdr:nvSpPr>
        <xdr:cNvPr id="318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28600"/>
    <xdr:sp macro="" textlink="">
      <xdr:nvSpPr>
        <xdr:cNvPr id="318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18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18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18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18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18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18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19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19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19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19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28600"/>
    <xdr:sp macro="" textlink="">
      <xdr:nvSpPr>
        <xdr:cNvPr id="319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28600"/>
    <xdr:sp macro="" textlink="">
      <xdr:nvSpPr>
        <xdr:cNvPr id="319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19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19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19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19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20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20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20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20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20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20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28600"/>
    <xdr:sp macro="" textlink="">
      <xdr:nvSpPr>
        <xdr:cNvPr id="320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28600"/>
    <xdr:sp macro="" textlink="">
      <xdr:nvSpPr>
        <xdr:cNvPr id="320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20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20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21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21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21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21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21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21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21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18</xdr:row>
      <xdr:rowOff>0</xdr:rowOff>
    </xdr:from>
    <xdr:ext cx="4461" cy="219075"/>
    <xdr:sp macro="" textlink="">
      <xdr:nvSpPr>
        <xdr:cNvPr id="321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014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28600"/>
    <xdr:sp macro="" textlink="">
      <xdr:nvSpPr>
        <xdr:cNvPr id="321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28600"/>
    <xdr:sp macro="" textlink="">
      <xdr:nvSpPr>
        <xdr:cNvPr id="321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2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2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2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2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2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2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2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2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2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2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28600"/>
    <xdr:sp macro="" textlink="">
      <xdr:nvSpPr>
        <xdr:cNvPr id="323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28600"/>
    <xdr:sp macro="" textlink="">
      <xdr:nvSpPr>
        <xdr:cNvPr id="323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3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3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3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3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3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3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3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3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4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4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28600"/>
    <xdr:sp macro="" textlink="">
      <xdr:nvSpPr>
        <xdr:cNvPr id="324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28600"/>
    <xdr:sp macro="" textlink="">
      <xdr:nvSpPr>
        <xdr:cNvPr id="324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4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4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4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4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4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4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5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5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5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19</xdr:row>
      <xdr:rowOff>0</xdr:rowOff>
    </xdr:from>
    <xdr:ext cx="4461" cy="219075"/>
    <xdr:sp macro="" textlink="">
      <xdr:nvSpPr>
        <xdr:cNvPr id="325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033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28600"/>
    <xdr:sp macro="" textlink="">
      <xdr:nvSpPr>
        <xdr:cNvPr id="325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28600"/>
    <xdr:sp macro="" textlink="">
      <xdr:nvSpPr>
        <xdr:cNvPr id="325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5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5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5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5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6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6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6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6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6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6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28600"/>
    <xdr:sp macro="" textlink="">
      <xdr:nvSpPr>
        <xdr:cNvPr id="326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28600"/>
    <xdr:sp macro="" textlink="">
      <xdr:nvSpPr>
        <xdr:cNvPr id="326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6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6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7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7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7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7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7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7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7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7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28600"/>
    <xdr:sp macro="" textlink="">
      <xdr:nvSpPr>
        <xdr:cNvPr id="327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28600"/>
    <xdr:sp macro="" textlink="">
      <xdr:nvSpPr>
        <xdr:cNvPr id="327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8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8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8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8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8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8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8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8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8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20</xdr:row>
      <xdr:rowOff>0</xdr:rowOff>
    </xdr:from>
    <xdr:ext cx="4461" cy="219075"/>
    <xdr:sp macro="" textlink="">
      <xdr:nvSpPr>
        <xdr:cNvPr id="328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052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28600"/>
    <xdr:sp macro="" textlink="">
      <xdr:nvSpPr>
        <xdr:cNvPr id="329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28600"/>
    <xdr:sp macro="" textlink="">
      <xdr:nvSpPr>
        <xdr:cNvPr id="329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29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29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29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29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29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29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29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29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0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0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28600"/>
    <xdr:sp macro="" textlink="">
      <xdr:nvSpPr>
        <xdr:cNvPr id="330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28600"/>
    <xdr:sp macro="" textlink="">
      <xdr:nvSpPr>
        <xdr:cNvPr id="330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0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0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0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0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0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0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28600"/>
    <xdr:sp macro="" textlink="">
      <xdr:nvSpPr>
        <xdr:cNvPr id="33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28600"/>
    <xdr:sp macro="" textlink="">
      <xdr:nvSpPr>
        <xdr:cNvPr id="33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21</xdr:row>
      <xdr:rowOff>0</xdr:rowOff>
    </xdr:from>
    <xdr:ext cx="4461" cy="219075"/>
    <xdr:sp macro="" textlink="">
      <xdr:nvSpPr>
        <xdr:cNvPr id="33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071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28600"/>
    <xdr:sp macro="" textlink="">
      <xdr:nvSpPr>
        <xdr:cNvPr id="332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28600"/>
    <xdr:sp macro="" textlink="">
      <xdr:nvSpPr>
        <xdr:cNvPr id="332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2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2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3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3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3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3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3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3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3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3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28600"/>
    <xdr:sp macro="" textlink="">
      <xdr:nvSpPr>
        <xdr:cNvPr id="333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28600"/>
    <xdr:sp macro="" textlink="">
      <xdr:nvSpPr>
        <xdr:cNvPr id="333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4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4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4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4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4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4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4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4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4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4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28600"/>
    <xdr:sp macro="" textlink="">
      <xdr:nvSpPr>
        <xdr:cNvPr id="335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28600"/>
    <xdr:sp macro="" textlink="">
      <xdr:nvSpPr>
        <xdr:cNvPr id="335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5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5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5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5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5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5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5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5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6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22</xdr:row>
      <xdr:rowOff>0</xdr:rowOff>
    </xdr:from>
    <xdr:ext cx="4461" cy="219075"/>
    <xdr:sp macro="" textlink="">
      <xdr:nvSpPr>
        <xdr:cNvPr id="336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090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28600"/>
    <xdr:sp macro="" textlink="">
      <xdr:nvSpPr>
        <xdr:cNvPr id="336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28600"/>
    <xdr:sp macro="" textlink="">
      <xdr:nvSpPr>
        <xdr:cNvPr id="336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6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6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6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6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6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6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7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7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7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7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28600"/>
    <xdr:sp macro="" textlink="">
      <xdr:nvSpPr>
        <xdr:cNvPr id="337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28600"/>
    <xdr:sp macro="" textlink="">
      <xdr:nvSpPr>
        <xdr:cNvPr id="337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7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7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7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7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8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8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8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8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8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8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28600"/>
    <xdr:sp macro="" textlink="">
      <xdr:nvSpPr>
        <xdr:cNvPr id="338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28600"/>
    <xdr:sp macro="" textlink="">
      <xdr:nvSpPr>
        <xdr:cNvPr id="338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8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8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9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9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9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9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9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9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9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23</xdr:row>
      <xdr:rowOff>0</xdr:rowOff>
    </xdr:from>
    <xdr:ext cx="4461" cy="219075"/>
    <xdr:sp macro="" textlink="">
      <xdr:nvSpPr>
        <xdr:cNvPr id="339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109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28600"/>
    <xdr:sp macro="" textlink="">
      <xdr:nvSpPr>
        <xdr:cNvPr id="339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28600"/>
    <xdr:sp macro="" textlink="">
      <xdr:nvSpPr>
        <xdr:cNvPr id="339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0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0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0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0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0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0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0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0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0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0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28600"/>
    <xdr:sp macro="" textlink="">
      <xdr:nvSpPr>
        <xdr:cNvPr id="341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28600"/>
    <xdr:sp macro="" textlink="">
      <xdr:nvSpPr>
        <xdr:cNvPr id="341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1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1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1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1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1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1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1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1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2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2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28600"/>
    <xdr:sp macro="" textlink="">
      <xdr:nvSpPr>
        <xdr:cNvPr id="342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28600"/>
    <xdr:sp macro="" textlink="">
      <xdr:nvSpPr>
        <xdr:cNvPr id="342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2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2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2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2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2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2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3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3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3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24</xdr:row>
      <xdr:rowOff>0</xdr:rowOff>
    </xdr:from>
    <xdr:ext cx="4461" cy="219075"/>
    <xdr:sp macro="" textlink="">
      <xdr:nvSpPr>
        <xdr:cNvPr id="343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128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28600"/>
    <xdr:sp macro="" textlink="">
      <xdr:nvSpPr>
        <xdr:cNvPr id="343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28600"/>
    <xdr:sp macro="" textlink="">
      <xdr:nvSpPr>
        <xdr:cNvPr id="343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3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3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3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3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4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4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4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4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4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4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28600"/>
    <xdr:sp macro="" textlink="">
      <xdr:nvSpPr>
        <xdr:cNvPr id="34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28600"/>
    <xdr:sp macro="" textlink="">
      <xdr:nvSpPr>
        <xdr:cNvPr id="34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28600"/>
    <xdr:sp macro="" textlink="">
      <xdr:nvSpPr>
        <xdr:cNvPr id="345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28600"/>
    <xdr:sp macro="" textlink="">
      <xdr:nvSpPr>
        <xdr:cNvPr id="345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6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6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6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6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6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6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6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6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6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25</xdr:row>
      <xdr:rowOff>0</xdr:rowOff>
    </xdr:from>
    <xdr:ext cx="4461" cy="219075"/>
    <xdr:sp macro="" textlink="">
      <xdr:nvSpPr>
        <xdr:cNvPr id="346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147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28600"/>
    <xdr:sp macro="" textlink="">
      <xdr:nvSpPr>
        <xdr:cNvPr id="347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28600"/>
    <xdr:sp macro="" textlink="">
      <xdr:nvSpPr>
        <xdr:cNvPr id="347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7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7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7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7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7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7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7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7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8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8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28600"/>
    <xdr:sp macro="" textlink="">
      <xdr:nvSpPr>
        <xdr:cNvPr id="348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28600"/>
    <xdr:sp macro="" textlink="">
      <xdr:nvSpPr>
        <xdr:cNvPr id="348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8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8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8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8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8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8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9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9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9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9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28600"/>
    <xdr:sp macro="" textlink="">
      <xdr:nvSpPr>
        <xdr:cNvPr id="349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28600"/>
    <xdr:sp macro="" textlink="">
      <xdr:nvSpPr>
        <xdr:cNvPr id="349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9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9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9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49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50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50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50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50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50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26</xdr:row>
      <xdr:rowOff>0</xdr:rowOff>
    </xdr:from>
    <xdr:ext cx="4461" cy="219075"/>
    <xdr:sp macro="" textlink="">
      <xdr:nvSpPr>
        <xdr:cNvPr id="350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166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28600"/>
    <xdr:sp macro="" textlink="">
      <xdr:nvSpPr>
        <xdr:cNvPr id="350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28600"/>
    <xdr:sp macro="" textlink="">
      <xdr:nvSpPr>
        <xdr:cNvPr id="350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0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0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1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1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1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1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1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1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1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1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28600"/>
    <xdr:sp macro="" textlink="">
      <xdr:nvSpPr>
        <xdr:cNvPr id="351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28600"/>
    <xdr:sp macro="" textlink="">
      <xdr:nvSpPr>
        <xdr:cNvPr id="351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2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2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2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2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2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2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2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2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2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2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28600"/>
    <xdr:sp macro="" textlink="">
      <xdr:nvSpPr>
        <xdr:cNvPr id="353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28600"/>
    <xdr:sp macro="" textlink="">
      <xdr:nvSpPr>
        <xdr:cNvPr id="353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3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3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3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3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3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3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3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3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4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27</xdr:row>
      <xdr:rowOff>0</xdr:rowOff>
    </xdr:from>
    <xdr:ext cx="4461" cy="219075"/>
    <xdr:sp macro="" textlink="">
      <xdr:nvSpPr>
        <xdr:cNvPr id="354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185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28600"/>
    <xdr:sp macro="" textlink="">
      <xdr:nvSpPr>
        <xdr:cNvPr id="354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28600"/>
    <xdr:sp macro="" textlink="">
      <xdr:nvSpPr>
        <xdr:cNvPr id="354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4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4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4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4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4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4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5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5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5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5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28600"/>
    <xdr:sp macro="" textlink="">
      <xdr:nvSpPr>
        <xdr:cNvPr id="355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28600"/>
    <xdr:sp macro="" textlink="">
      <xdr:nvSpPr>
        <xdr:cNvPr id="355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5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5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5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5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6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6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6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6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6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6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28600"/>
    <xdr:sp macro="" textlink="">
      <xdr:nvSpPr>
        <xdr:cNvPr id="356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28600"/>
    <xdr:sp macro="" textlink="">
      <xdr:nvSpPr>
        <xdr:cNvPr id="356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6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6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7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7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7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7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7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7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7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357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205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28600"/>
    <xdr:sp macro="" textlink="">
      <xdr:nvSpPr>
        <xdr:cNvPr id="357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28600"/>
    <xdr:sp macro="" textlink="">
      <xdr:nvSpPr>
        <xdr:cNvPr id="357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8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8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8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8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8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8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8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8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8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8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28600"/>
    <xdr:sp macro="" textlink="">
      <xdr:nvSpPr>
        <xdr:cNvPr id="359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28600"/>
    <xdr:sp macro="" textlink="">
      <xdr:nvSpPr>
        <xdr:cNvPr id="359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9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9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9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9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9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9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9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59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60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60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28600"/>
    <xdr:sp macro="" textlink="">
      <xdr:nvSpPr>
        <xdr:cNvPr id="360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28600"/>
    <xdr:sp macro="" textlink="">
      <xdr:nvSpPr>
        <xdr:cNvPr id="360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60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60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60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60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60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60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6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6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6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29</xdr:row>
      <xdr:rowOff>0</xdr:rowOff>
    </xdr:from>
    <xdr:ext cx="4461" cy="219075"/>
    <xdr:sp macro="" textlink="">
      <xdr:nvSpPr>
        <xdr:cNvPr id="36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2240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28600"/>
    <xdr:sp macro="" textlink="">
      <xdr:nvSpPr>
        <xdr:cNvPr id="36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28600"/>
    <xdr:sp macro="" textlink="">
      <xdr:nvSpPr>
        <xdr:cNvPr id="36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28600"/>
    <xdr:sp macro="" textlink="">
      <xdr:nvSpPr>
        <xdr:cNvPr id="362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28600"/>
    <xdr:sp macro="" textlink="">
      <xdr:nvSpPr>
        <xdr:cNvPr id="362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2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2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3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3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3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3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3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3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3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3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28600"/>
    <xdr:sp macro="" textlink="">
      <xdr:nvSpPr>
        <xdr:cNvPr id="363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28600"/>
    <xdr:sp macro="" textlink="">
      <xdr:nvSpPr>
        <xdr:cNvPr id="363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4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4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4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4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4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4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4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4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4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30</xdr:row>
      <xdr:rowOff>0</xdr:rowOff>
    </xdr:from>
    <xdr:ext cx="4461" cy="219075"/>
    <xdr:sp macro="" textlink="">
      <xdr:nvSpPr>
        <xdr:cNvPr id="364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2431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28600"/>
    <xdr:sp macro="" textlink="">
      <xdr:nvSpPr>
        <xdr:cNvPr id="365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28600"/>
    <xdr:sp macro="" textlink="">
      <xdr:nvSpPr>
        <xdr:cNvPr id="365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5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5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5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5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5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5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5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5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6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6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28600"/>
    <xdr:sp macro="" textlink="">
      <xdr:nvSpPr>
        <xdr:cNvPr id="366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28600"/>
    <xdr:sp macro="" textlink="">
      <xdr:nvSpPr>
        <xdr:cNvPr id="366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6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6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6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6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6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6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7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7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7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7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28600"/>
    <xdr:sp macro="" textlink="">
      <xdr:nvSpPr>
        <xdr:cNvPr id="367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28600"/>
    <xdr:sp macro="" textlink="">
      <xdr:nvSpPr>
        <xdr:cNvPr id="367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7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7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7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7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8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8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8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8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8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31</xdr:row>
      <xdr:rowOff>0</xdr:rowOff>
    </xdr:from>
    <xdr:ext cx="4461" cy="219075"/>
    <xdr:sp macro="" textlink="">
      <xdr:nvSpPr>
        <xdr:cNvPr id="368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2621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28600"/>
    <xdr:sp macro="" textlink="">
      <xdr:nvSpPr>
        <xdr:cNvPr id="368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28600"/>
    <xdr:sp macro="" textlink="">
      <xdr:nvSpPr>
        <xdr:cNvPr id="368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68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68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69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69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69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69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69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69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69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69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28600"/>
    <xdr:sp macro="" textlink="">
      <xdr:nvSpPr>
        <xdr:cNvPr id="369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28600"/>
    <xdr:sp macro="" textlink="">
      <xdr:nvSpPr>
        <xdr:cNvPr id="369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0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0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0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0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0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0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0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0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0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0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28600"/>
    <xdr:sp macro="" textlink="">
      <xdr:nvSpPr>
        <xdr:cNvPr id="371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28600"/>
    <xdr:sp macro="" textlink="">
      <xdr:nvSpPr>
        <xdr:cNvPr id="371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1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1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1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1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1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1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1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1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2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32</xdr:row>
      <xdr:rowOff>0</xdr:rowOff>
    </xdr:from>
    <xdr:ext cx="4461" cy="219075"/>
    <xdr:sp macro="" textlink="">
      <xdr:nvSpPr>
        <xdr:cNvPr id="372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2812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28600"/>
    <xdr:sp macro="" textlink="">
      <xdr:nvSpPr>
        <xdr:cNvPr id="372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28600"/>
    <xdr:sp macro="" textlink="">
      <xdr:nvSpPr>
        <xdr:cNvPr id="372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2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2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2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2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2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2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3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3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3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3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28600"/>
    <xdr:sp macro="" textlink="">
      <xdr:nvSpPr>
        <xdr:cNvPr id="373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28600"/>
    <xdr:sp macro="" textlink="">
      <xdr:nvSpPr>
        <xdr:cNvPr id="373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3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3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3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3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4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4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4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4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4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4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28600"/>
    <xdr:sp macro="" textlink="">
      <xdr:nvSpPr>
        <xdr:cNvPr id="37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28600"/>
    <xdr:sp macro="" textlink="">
      <xdr:nvSpPr>
        <xdr:cNvPr id="37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33</xdr:row>
      <xdr:rowOff>0</xdr:rowOff>
    </xdr:from>
    <xdr:ext cx="4461" cy="219075"/>
    <xdr:sp macro="" textlink="">
      <xdr:nvSpPr>
        <xdr:cNvPr id="37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002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28600"/>
    <xdr:sp macro="" textlink="">
      <xdr:nvSpPr>
        <xdr:cNvPr id="375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28600"/>
    <xdr:sp macro="" textlink="">
      <xdr:nvSpPr>
        <xdr:cNvPr id="375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6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6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6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6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6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6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6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6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6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6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28600"/>
    <xdr:sp macro="" textlink="">
      <xdr:nvSpPr>
        <xdr:cNvPr id="377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28600"/>
    <xdr:sp macro="" textlink="">
      <xdr:nvSpPr>
        <xdr:cNvPr id="377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7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7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7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7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7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7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7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7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8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8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28600"/>
    <xdr:sp macro="" textlink="">
      <xdr:nvSpPr>
        <xdr:cNvPr id="378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28600"/>
    <xdr:sp macro="" textlink="">
      <xdr:nvSpPr>
        <xdr:cNvPr id="378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8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8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8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8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8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8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9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9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9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379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193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28600"/>
    <xdr:sp macro="" textlink="">
      <xdr:nvSpPr>
        <xdr:cNvPr id="379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28600"/>
    <xdr:sp macro="" textlink="">
      <xdr:nvSpPr>
        <xdr:cNvPr id="379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79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79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79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79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0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0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0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0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0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0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28600"/>
    <xdr:sp macro="" textlink="">
      <xdr:nvSpPr>
        <xdr:cNvPr id="380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28600"/>
    <xdr:sp macro="" textlink="">
      <xdr:nvSpPr>
        <xdr:cNvPr id="380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0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0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1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1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1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1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1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1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1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1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28600"/>
    <xdr:sp macro="" textlink="">
      <xdr:nvSpPr>
        <xdr:cNvPr id="381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28600"/>
    <xdr:sp macro="" textlink="">
      <xdr:nvSpPr>
        <xdr:cNvPr id="381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2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2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2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2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2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2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2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2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2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35</xdr:row>
      <xdr:rowOff>0</xdr:rowOff>
    </xdr:from>
    <xdr:ext cx="4461" cy="219075"/>
    <xdr:sp macro="" textlink="">
      <xdr:nvSpPr>
        <xdr:cNvPr id="382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383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28600"/>
    <xdr:sp macro="" textlink="">
      <xdr:nvSpPr>
        <xdr:cNvPr id="383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28600"/>
    <xdr:sp macro="" textlink="">
      <xdr:nvSpPr>
        <xdr:cNvPr id="383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3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3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3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3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3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3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3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3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4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4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28600"/>
    <xdr:sp macro="" textlink="">
      <xdr:nvSpPr>
        <xdr:cNvPr id="384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28600"/>
    <xdr:sp macro="" textlink="">
      <xdr:nvSpPr>
        <xdr:cNvPr id="384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4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4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4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4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4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4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5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5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5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5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28600"/>
    <xdr:sp macro="" textlink="">
      <xdr:nvSpPr>
        <xdr:cNvPr id="385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28600"/>
    <xdr:sp macro="" textlink="">
      <xdr:nvSpPr>
        <xdr:cNvPr id="385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5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5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5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5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6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6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6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6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6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36</xdr:row>
      <xdr:rowOff>0</xdr:rowOff>
    </xdr:from>
    <xdr:ext cx="4461" cy="219075"/>
    <xdr:sp macro="" textlink="">
      <xdr:nvSpPr>
        <xdr:cNvPr id="386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574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28600"/>
    <xdr:sp macro="" textlink="">
      <xdr:nvSpPr>
        <xdr:cNvPr id="386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28600"/>
    <xdr:sp macro="" textlink="">
      <xdr:nvSpPr>
        <xdr:cNvPr id="386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6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6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7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7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7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7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7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7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7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7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28600"/>
    <xdr:sp macro="" textlink="">
      <xdr:nvSpPr>
        <xdr:cNvPr id="387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28600"/>
    <xdr:sp macro="" textlink="">
      <xdr:nvSpPr>
        <xdr:cNvPr id="387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8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8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8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8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8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8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8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8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8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8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28600"/>
    <xdr:sp macro="" textlink="">
      <xdr:nvSpPr>
        <xdr:cNvPr id="389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28600"/>
    <xdr:sp macro="" textlink="">
      <xdr:nvSpPr>
        <xdr:cNvPr id="389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9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9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9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9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9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9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9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89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90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37</xdr:row>
      <xdr:rowOff>0</xdr:rowOff>
    </xdr:from>
    <xdr:ext cx="4461" cy="219075"/>
    <xdr:sp macro="" textlink="">
      <xdr:nvSpPr>
        <xdr:cNvPr id="390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764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28600"/>
    <xdr:sp macro="" textlink="">
      <xdr:nvSpPr>
        <xdr:cNvPr id="390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28600"/>
    <xdr:sp macro="" textlink="">
      <xdr:nvSpPr>
        <xdr:cNvPr id="390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0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0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0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0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0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0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28600"/>
    <xdr:sp macro="" textlink="">
      <xdr:nvSpPr>
        <xdr:cNvPr id="39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28600"/>
    <xdr:sp macro="" textlink="">
      <xdr:nvSpPr>
        <xdr:cNvPr id="39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28600"/>
    <xdr:sp macro="" textlink="">
      <xdr:nvSpPr>
        <xdr:cNvPr id="392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28600"/>
    <xdr:sp macro="" textlink="">
      <xdr:nvSpPr>
        <xdr:cNvPr id="392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2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2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3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3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3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3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3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3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3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38</xdr:row>
      <xdr:rowOff>0</xdr:rowOff>
    </xdr:from>
    <xdr:ext cx="4461" cy="219075"/>
    <xdr:sp macro="" textlink="">
      <xdr:nvSpPr>
        <xdr:cNvPr id="393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3955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28600"/>
    <xdr:sp macro="" textlink="">
      <xdr:nvSpPr>
        <xdr:cNvPr id="393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28600"/>
    <xdr:sp macro="" textlink="">
      <xdr:nvSpPr>
        <xdr:cNvPr id="393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4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4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4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4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4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4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4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4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4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4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28600"/>
    <xdr:sp macro="" textlink="">
      <xdr:nvSpPr>
        <xdr:cNvPr id="395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28600"/>
    <xdr:sp macro="" textlink="">
      <xdr:nvSpPr>
        <xdr:cNvPr id="395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5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5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5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5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5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5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5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5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6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6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28600"/>
    <xdr:sp macro="" textlink="">
      <xdr:nvSpPr>
        <xdr:cNvPr id="396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28600"/>
    <xdr:sp macro="" textlink="">
      <xdr:nvSpPr>
        <xdr:cNvPr id="396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6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6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6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6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6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6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7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7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7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39</xdr:row>
      <xdr:rowOff>0</xdr:rowOff>
    </xdr:from>
    <xdr:ext cx="4461" cy="219075"/>
    <xdr:sp macro="" textlink="">
      <xdr:nvSpPr>
        <xdr:cNvPr id="397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4145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28600"/>
    <xdr:sp macro="" textlink="">
      <xdr:nvSpPr>
        <xdr:cNvPr id="397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28600"/>
    <xdr:sp macro="" textlink="">
      <xdr:nvSpPr>
        <xdr:cNvPr id="397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7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7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7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7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8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8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8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8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8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8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28600"/>
    <xdr:sp macro="" textlink="">
      <xdr:nvSpPr>
        <xdr:cNvPr id="398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28600"/>
    <xdr:sp macro="" textlink="">
      <xdr:nvSpPr>
        <xdr:cNvPr id="398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8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8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9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9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9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9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9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9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9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399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28600"/>
    <xdr:sp macro="" textlink="">
      <xdr:nvSpPr>
        <xdr:cNvPr id="399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28600"/>
    <xdr:sp macro="" textlink="">
      <xdr:nvSpPr>
        <xdr:cNvPr id="399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400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400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400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400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400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400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400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400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400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40</xdr:row>
      <xdr:rowOff>0</xdr:rowOff>
    </xdr:from>
    <xdr:ext cx="4461" cy="219075"/>
    <xdr:sp macro="" textlink="">
      <xdr:nvSpPr>
        <xdr:cNvPr id="400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433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28600"/>
    <xdr:sp macro="" textlink="">
      <xdr:nvSpPr>
        <xdr:cNvPr id="401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28600"/>
    <xdr:sp macro="" textlink="">
      <xdr:nvSpPr>
        <xdr:cNvPr id="401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1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1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1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1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1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1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1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1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2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2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28600"/>
    <xdr:sp macro="" textlink="">
      <xdr:nvSpPr>
        <xdr:cNvPr id="402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28600"/>
    <xdr:sp macro="" textlink="">
      <xdr:nvSpPr>
        <xdr:cNvPr id="402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2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2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2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2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2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2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3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3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3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3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28600"/>
    <xdr:sp macro="" textlink="">
      <xdr:nvSpPr>
        <xdr:cNvPr id="403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28600"/>
    <xdr:sp macro="" textlink="">
      <xdr:nvSpPr>
        <xdr:cNvPr id="403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3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3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3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3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4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4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4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4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4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41</xdr:row>
      <xdr:rowOff>0</xdr:rowOff>
    </xdr:from>
    <xdr:ext cx="4461" cy="219075"/>
    <xdr:sp macro="" textlink="">
      <xdr:nvSpPr>
        <xdr:cNvPr id="404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4526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28600"/>
    <xdr:sp macro="" textlink="">
      <xdr:nvSpPr>
        <xdr:cNvPr id="40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28600"/>
    <xdr:sp macro="" textlink="">
      <xdr:nvSpPr>
        <xdr:cNvPr id="40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28600"/>
    <xdr:sp macro="" textlink="">
      <xdr:nvSpPr>
        <xdr:cNvPr id="405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28600"/>
    <xdr:sp macro="" textlink="">
      <xdr:nvSpPr>
        <xdr:cNvPr id="405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6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6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6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6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6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6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6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6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6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6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28600"/>
    <xdr:sp macro="" textlink="">
      <xdr:nvSpPr>
        <xdr:cNvPr id="407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28600"/>
    <xdr:sp macro="" textlink="">
      <xdr:nvSpPr>
        <xdr:cNvPr id="407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7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7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7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7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7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7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7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7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8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42</xdr:row>
      <xdr:rowOff>0</xdr:rowOff>
    </xdr:from>
    <xdr:ext cx="4461" cy="219075"/>
    <xdr:sp macro="" textlink="">
      <xdr:nvSpPr>
        <xdr:cNvPr id="408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4717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28600"/>
    <xdr:sp macro="" textlink="">
      <xdr:nvSpPr>
        <xdr:cNvPr id="408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28600"/>
    <xdr:sp macro="" textlink="">
      <xdr:nvSpPr>
        <xdr:cNvPr id="408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08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08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08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08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08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08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09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09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09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09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28600"/>
    <xdr:sp macro="" textlink="">
      <xdr:nvSpPr>
        <xdr:cNvPr id="409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28600"/>
    <xdr:sp macro="" textlink="">
      <xdr:nvSpPr>
        <xdr:cNvPr id="409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09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09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09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09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10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10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10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10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10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10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28600"/>
    <xdr:sp macro="" textlink="">
      <xdr:nvSpPr>
        <xdr:cNvPr id="410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28600"/>
    <xdr:sp macro="" textlink="">
      <xdr:nvSpPr>
        <xdr:cNvPr id="410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10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10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11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11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11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11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11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11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11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43</xdr:row>
      <xdr:rowOff>0</xdr:rowOff>
    </xdr:from>
    <xdr:ext cx="4461" cy="219075"/>
    <xdr:sp macro="" textlink="">
      <xdr:nvSpPr>
        <xdr:cNvPr id="411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4907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28600"/>
    <xdr:sp macro="" textlink="">
      <xdr:nvSpPr>
        <xdr:cNvPr id="411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28600"/>
    <xdr:sp macro="" textlink="">
      <xdr:nvSpPr>
        <xdr:cNvPr id="411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2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2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2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2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2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2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2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2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2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2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28600"/>
    <xdr:sp macro="" textlink="">
      <xdr:nvSpPr>
        <xdr:cNvPr id="413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28600"/>
    <xdr:sp macro="" textlink="">
      <xdr:nvSpPr>
        <xdr:cNvPr id="413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3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3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3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3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3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3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3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3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4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4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28600"/>
    <xdr:sp macro="" textlink="">
      <xdr:nvSpPr>
        <xdr:cNvPr id="414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28600"/>
    <xdr:sp macro="" textlink="">
      <xdr:nvSpPr>
        <xdr:cNvPr id="414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4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4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4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4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4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4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5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5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5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44</xdr:row>
      <xdr:rowOff>0</xdr:rowOff>
    </xdr:from>
    <xdr:ext cx="4461" cy="219075"/>
    <xdr:sp macro="" textlink="">
      <xdr:nvSpPr>
        <xdr:cNvPr id="415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098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28600"/>
    <xdr:sp macro="" textlink="">
      <xdr:nvSpPr>
        <xdr:cNvPr id="415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28600"/>
    <xdr:sp macro="" textlink="">
      <xdr:nvSpPr>
        <xdr:cNvPr id="415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5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5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5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5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6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6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6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6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6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6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28600"/>
    <xdr:sp macro="" textlink="">
      <xdr:nvSpPr>
        <xdr:cNvPr id="416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28600"/>
    <xdr:sp macro="" textlink="">
      <xdr:nvSpPr>
        <xdr:cNvPr id="416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6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6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7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7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7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7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7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7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7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7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28600"/>
    <xdr:sp macro="" textlink="">
      <xdr:nvSpPr>
        <xdr:cNvPr id="417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28600"/>
    <xdr:sp macro="" textlink="">
      <xdr:nvSpPr>
        <xdr:cNvPr id="417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8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8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8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8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8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8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8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8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8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418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288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28600"/>
    <xdr:sp macro="" textlink="">
      <xdr:nvSpPr>
        <xdr:cNvPr id="419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28600"/>
    <xdr:sp macro="" textlink="">
      <xdr:nvSpPr>
        <xdr:cNvPr id="419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19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19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19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19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19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19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19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19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0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0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28600"/>
    <xdr:sp macro="" textlink="">
      <xdr:nvSpPr>
        <xdr:cNvPr id="420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28600"/>
    <xdr:sp macro="" textlink="">
      <xdr:nvSpPr>
        <xdr:cNvPr id="420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0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0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0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0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0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0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28600"/>
    <xdr:sp macro="" textlink="">
      <xdr:nvSpPr>
        <xdr:cNvPr id="42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28600"/>
    <xdr:sp macro="" textlink="">
      <xdr:nvSpPr>
        <xdr:cNvPr id="42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46</xdr:row>
      <xdr:rowOff>0</xdr:rowOff>
    </xdr:from>
    <xdr:ext cx="4461" cy="219075"/>
    <xdr:sp macro="" textlink="">
      <xdr:nvSpPr>
        <xdr:cNvPr id="42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479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28600"/>
    <xdr:sp macro="" textlink="">
      <xdr:nvSpPr>
        <xdr:cNvPr id="422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28600"/>
    <xdr:sp macro="" textlink="">
      <xdr:nvSpPr>
        <xdr:cNvPr id="422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2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2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3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3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3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3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3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3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3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3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28600"/>
    <xdr:sp macro="" textlink="">
      <xdr:nvSpPr>
        <xdr:cNvPr id="423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28600"/>
    <xdr:sp macro="" textlink="">
      <xdr:nvSpPr>
        <xdr:cNvPr id="423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4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4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4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4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4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4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4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4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4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4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28600"/>
    <xdr:sp macro="" textlink="">
      <xdr:nvSpPr>
        <xdr:cNvPr id="425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28600"/>
    <xdr:sp macro="" textlink="">
      <xdr:nvSpPr>
        <xdr:cNvPr id="425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5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5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5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5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5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5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5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5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6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426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28600"/>
    <xdr:sp macro="" textlink="">
      <xdr:nvSpPr>
        <xdr:cNvPr id="426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28600"/>
    <xdr:sp macro="" textlink="">
      <xdr:nvSpPr>
        <xdr:cNvPr id="426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6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6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6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6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6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6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7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7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7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7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28600"/>
    <xdr:sp macro="" textlink="">
      <xdr:nvSpPr>
        <xdr:cNvPr id="427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28600"/>
    <xdr:sp macro="" textlink="">
      <xdr:nvSpPr>
        <xdr:cNvPr id="427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7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7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7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7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8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8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8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8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8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49</xdr:row>
      <xdr:rowOff>0</xdr:rowOff>
    </xdr:from>
    <xdr:ext cx="4461" cy="219075"/>
    <xdr:sp macro="" textlink="">
      <xdr:nvSpPr>
        <xdr:cNvPr id="428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28600"/>
    <xdr:sp macro="" textlink="">
      <xdr:nvSpPr>
        <xdr:cNvPr id="144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28600"/>
    <xdr:sp macro="" textlink="">
      <xdr:nvSpPr>
        <xdr:cNvPr id="144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4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4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4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4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4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4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5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5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5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5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28600"/>
    <xdr:sp macro="" textlink="">
      <xdr:nvSpPr>
        <xdr:cNvPr id="145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28600"/>
    <xdr:sp macro="" textlink="">
      <xdr:nvSpPr>
        <xdr:cNvPr id="145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5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5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5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5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6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6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6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6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6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6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28600"/>
    <xdr:sp macro="" textlink="">
      <xdr:nvSpPr>
        <xdr:cNvPr id="146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28600"/>
    <xdr:sp macro="" textlink="">
      <xdr:nvSpPr>
        <xdr:cNvPr id="146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6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6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7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7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7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7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7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7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7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47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6698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28600"/>
    <xdr:sp macro="" textlink="">
      <xdr:nvSpPr>
        <xdr:cNvPr id="1478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28600"/>
    <xdr:sp macro="" textlink="">
      <xdr:nvSpPr>
        <xdr:cNvPr id="1479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80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81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82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83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84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85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86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87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88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89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28600"/>
    <xdr:sp macro="" textlink="">
      <xdr:nvSpPr>
        <xdr:cNvPr id="1490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28600"/>
    <xdr:sp macro="" textlink="">
      <xdr:nvSpPr>
        <xdr:cNvPr id="1491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92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93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94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95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96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97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98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499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500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48</xdr:row>
      <xdr:rowOff>0</xdr:rowOff>
    </xdr:from>
    <xdr:ext cx="4461" cy="219075"/>
    <xdr:sp macro="" textlink="">
      <xdr:nvSpPr>
        <xdr:cNvPr id="1501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25860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etwork%20Investigator/Desktop/LAGA_Janvier_2018_Financial_Report_1.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DEUS" refreshedDate="41678.58909212963" createdVersion="4" refreshedVersion="4" minRefreshableVersion="3" recordCount="999">
  <cacheSource type="worksheet">
    <worksheetSource ref="A2:M1001" sheet="January-January 2018" r:id="rId2"/>
  </cacheSource>
  <cacheFields count="13">
    <cacheField name="Month" numFmtId="168">
      <sharedItems containsNonDate="0" containsString="0" containsBlank="1"/>
    </cacheField>
    <cacheField name="Date" numFmtId="167">
      <sharedItems containsNonDate="0" containsString="0" containsBlank="1"/>
    </cacheField>
    <cacheField name="Details" numFmtId="0">
      <sharedItems containsNonDate="0" containsString="0" containsBlank="1"/>
    </cacheField>
    <cacheField name="Type of Expenses" numFmtId="0">
      <sharedItems containsNonDate="0" containsString="0" containsBlank="1"/>
    </cacheField>
    <cacheField name="Departments" numFmtId="0">
      <sharedItems containsNonDate="0" containsBlank="1" count="10">
        <m/>
        <s v="Policy &amp; External Relations" u="1"/>
        <s v="Operations" u="1"/>
        <s v="Team Building" u="1"/>
        <s v="Media" u="1"/>
        <s v="Investigations" u="1"/>
        <s v="CCU" u="1"/>
        <s v="Management" u="1"/>
        <s v="Legal" u="1"/>
        <s v="Office" u="1"/>
      </sharedItems>
    </cacheField>
    <cacheField name="Used FCFA" numFmtId="3">
      <sharedItems containsNonDate="0" containsString="0" containsBlank="1"/>
    </cacheField>
    <cacheField name="Used US $ " numFmtId="0">
      <sharedItems containsNonDate="0" containsString="0" containsBlank="1"/>
    </cacheField>
    <cacheField name="Receipt no." numFmtId="0">
      <sharedItems containsNonDate="0" containsString="0" containsBlank="1"/>
    </cacheField>
    <cacheField name="Mission No" numFmtId="0">
      <sharedItems containsNonDate="0" containsString="0" containsBlank="1"/>
    </cacheField>
    <cacheField name="Users" numFmtId="0">
      <sharedItems containsNonDate="0" containsString="0" containsBlank="1"/>
    </cacheField>
    <cacheField name="Project" numFmtId="0">
      <sharedItems containsNonDate="0" containsString="0" containsBlank="1"/>
    </cacheField>
    <cacheField name="Donors" numFmtId="0">
      <sharedItems containsNonDate="0" containsBlank="1" count="10">
        <m/>
        <s v="USFWS" u="1"/>
        <s v="The Born Free Foundation" u="1"/>
        <s v="IPPL" u="1"/>
        <s v="Overbrook Foundation" u="1"/>
        <s v="Frances Franklin" u="1"/>
        <s v="REVOLUTION IN KINDNESS" u="1"/>
        <s v="AVAAZ" u="1"/>
        <s v="DUTCH GORILLA Foundation" u="1"/>
        <s v="Pro Wildlife" u="1"/>
      </sharedItems>
    </cacheField>
    <cacheField name="US $ rate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etwork Investigator" refreshedDate="42497.529396874997" createdVersion="6" refreshedVersion="6" minRefreshableVersion="3" recordCount="70">
  <cacheSource type="worksheet">
    <worksheetSource ref="A1:L1048576" sheet="Data March 2020"/>
  </cacheSource>
  <cacheFields count="12">
    <cacheField name="Month" numFmtId="0">
      <sharedItems containsBlank="1"/>
    </cacheField>
    <cacheField name="Date" numFmtId="0">
      <sharedItems containsNonDate="0" containsDate="1" containsString="0" containsBlank="1" minDate="2020-03-02T00:00:00" maxDate="2020-04-01T00:00:00"/>
    </cacheField>
    <cacheField name="Details" numFmtId="0">
      <sharedItems containsBlank="1"/>
    </cacheField>
    <cacheField name="Type of Expenses" numFmtId="0">
      <sharedItems containsBlank="1" count="9">
        <s v="Telephone"/>
        <s v="Office material"/>
        <s v="Transport"/>
        <s v="Travel expenses"/>
        <s v="Internet"/>
        <s v="Legal fees"/>
        <s v="Personnel"/>
        <s v="Bank fees"/>
        <m/>
      </sharedItems>
    </cacheField>
    <cacheField name="Departments" numFmtId="0">
      <sharedItems containsBlank="1" count="5">
        <s v="Hotline"/>
        <s v="Management"/>
        <s v="Office"/>
        <s v="Legal"/>
        <m/>
      </sharedItems>
    </cacheField>
    <cacheField name="Used FCFA" numFmtId="0">
      <sharedItems containsString="0" containsBlank="1" containsNumber="1" containsInteger="1" minValue="500" maxValue="300000"/>
    </cacheField>
    <cacheField name="Used US $ " numFmtId="0">
      <sharedItems containsString="0" containsBlank="1" containsNumber="1" minValue="0.85251232198576532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2">
        <s v="NEU Foundation"/>
        <m/>
      </sharedItems>
    </cacheField>
    <cacheField name="US $ " numFmtId="0">
      <sharedItems containsString="0" containsBlank="1" containsNumber="1" minValue="586.5017866666667" maxValue="621.501786666678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0">
  <r>
    <s v="March"/>
    <d v="2020-03-11T00:00:00"/>
    <s v="Phone"/>
    <x v="0"/>
    <x v="0"/>
    <n v="2500"/>
    <n v="4.2625616099288264"/>
    <s v="Phone-1"/>
    <s v="Elvira"/>
    <s v="AC-Cameroon"/>
    <x v="0"/>
    <n v="586.5017866666667"/>
  </r>
  <r>
    <s v="March"/>
    <d v="2020-03-11T00:00:00"/>
    <s v="Phone"/>
    <x v="0"/>
    <x v="0"/>
    <n v="2500"/>
    <n v="4.2625616099288264"/>
    <s v="Phone-2"/>
    <s v="Elvira"/>
    <s v="AC-Cameroon"/>
    <x v="0"/>
    <n v="586.5017866666667"/>
  </r>
  <r>
    <s v="March"/>
    <d v="2020-03-11T00:00:00"/>
    <s v="Phone"/>
    <x v="0"/>
    <x v="1"/>
    <n v="5000"/>
    <n v="8.5251232198576528"/>
    <s v="Phone-3"/>
    <s v="Elvira"/>
    <s v="AC-Cameroon"/>
    <x v="0"/>
    <n v="586.5017866666667"/>
  </r>
  <r>
    <s v="March"/>
    <d v="2020-03-16T00:00:00"/>
    <s v="Phone"/>
    <x v="0"/>
    <x v="1"/>
    <n v="5000"/>
    <n v="8.5251232198576528"/>
    <s v="Phone-4"/>
    <s v="Elvira"/>
    <s v="AC-Cameroon"/>
    <x v="0"/>
    <n v="586.5017866666667"/>
  </r>
  <r>
    <s v="March"/>
    <d v="2020-03-16T00:00:00"/>
    <s v="Phone"/>
    <x v="0"/>
    <x v="0"/>
    <n v="5000"/>
    <n v="8.5251232198576528"/>
    <s v="Phone-5"/>
    <s v="Elvira"/>
    <s v="AC-Cameroon"/>
    <x v="0"/>
    <n v="586.5017866666667"/>
  </r>
  <r>
    <s v="March"/>
    <d v="2020-03-23T00:00:00"/>
    <s v="Phone"/>
    <x v="0"/>
    <x v="0"/>
    <n v="5000"/>
    <n v="8.5251232198576528"/>
    <s v="Phone-6"/>
    <s v="Elvira"/>
    <s v="AC-Cameroon"/>
    <x v="0"/>
    <n v="586.5017866666667"/>
  </r>
  <r>
    <s v="March"/>
    <d v="2020-03-23T00:00:00"/>
    <s v="Phone"/>
    <x v="0"/>
    <x v="0"/>
    <n v="2500"/>
    <n v="4.2625616099288264"/>
    <s v="Phone-7"/>
    <s v="Elvira"/>
    <s v="AC-Cameroon"/>
    <x v="0"/>
    <n v="586.5017866666667"/>
  </r>
  <r>
    <s v="March"/>
    <d v="2020-03-23T00:00:00"/>
    <s v="Phone"/>
    <x v="0"/>
    <x v="1"/>
    <n v="5000"/>
    <n v="8.5251232198576528"/>
    <s v="Phone-8"/>
    <s v="Elvira"/>
    <s v="AC-Cameroon"/>
    <x v="0"/>
    <n v="586.5017866666667"/>
  </r>
  <r>
    <s v="March"/>
    <d v="2020-03-25T00:00:00"/>
    <s v="Phone"/>
    <x v="0"/>
    <x v="0"/>
    <n v="2500"/>
    <n v="4.2625616099288264"/>
    <s v="Phone-9"/>
    <s v="Elvira"/>
    <s v="AC-Cameroon"/>
    <x v="0"/>
    <n v="586.5017866666667"/>
  </r>
  <r>
    <s v="March"/>
    <d v="2020-03-27T00:00:00"/>
    <s v="Phone"/>
    <x v="0"/>
    <x v="0"/>
    <n v="5000"/>
    <n v="8.5251232198576528"/>
    <s v="Phone-10"/>
    <s v="Elvira"/>
    <s v="AC-Cameroon"/>
    <x v="0"/>
    <n v="586.5017866666667"/>
  </r>
  <r>
    <s v="March"/>
    <d v="2020-03-30T00:00:00"/>
    <s v="Phone"/>
    <x v="0"/>
    <x v="0"/>
    <n v="5000"/>
    <n v="8.5251232198576528"/>
    <s v="Phone-11"/>
    <s v="Elvira"/>
    <s v="AC-Cameroon"/>
    <x v="0"/>
    <n v="586.5017866666667"/>
  </r>
  <r>
    <s v="March"/>
    <d v="2020-03-30T00:00:00"/>
    <s v="Phone"/>
    <x v="0"/>
    <x v="0"/>
    <n v="2500"/>
    <n v="4.2625616099288264"/>
    <s v="Phone-12"/>
    <s v="Elvira"/>
    <s v="AC-Cameroon"/>
    <x v="0"/>
    <n v="586.5017866666667"/>
  </r>
  <r>
    <s v="March"/>
    <d v="2020-03-30T00:00:00"/>
    <s v="Phone"/>
    <x v="0"/>
    <x v="1"/>
    <n v="5000"/>
    <n v="8.5251232198576528"/>
    <s v="Phone-13"/>
    <s v="Elvira"/>
    <s v="AC-Cameroon"/>
    <x v="0"/>
    <n v="586.5017866666667"/>
  </r>
  <r>
    <s v="March"/>
    <d v="2020-03-02T00:00:00"/>
    <s v="X1 Pen holder"/>
    <x v="1"/>
    <x v="2"/>
    <n v="2500"/>
    <n v="4.2625616099288264"/>
    <s v="elv-r1"/>
    <s v="Elvira"/>
    <s v="AC-Cameroon"/>
    <x v="0"/>
    <n v="586.5017866666667"/>
  </r>
  <r>
    <s v="March"/>
    <d v="2020-03-02T00:00:00"/>
    <s v="Local transport"/>
    <x v="2"/>
    <x v="1"/>
    <n v="1400"/>
    <n v="2.3870345015601431"/>
    <s v="elv-r"/>
    <s v="Elvira"/>
    <s v="AC-Cameroon"/>
    <x v="0"/>
    <n v="586.5017866666667"/>
  </r>
  <r>
    <s v="March"/>
    <d v="2020-03-03T00:00:00"/>
    <s v="Local transport"/>
    <x v="2"/>
    <x v="1"/>
    <n v="800"/>
    <n v="1.3640197151772244"/>
    <s v="elv-r"/>
    <s v="Elvira"/>
    <s v="AC-Cameroon"/>
    <x v="0"/>
    <n v="586.5017866666667"/>
  </r>
  <r>
    <s v="March"/>
    <d v="2020-03-04T00:00:00"/>
    <s v="Local transport"/>
    <x v="2"/>
    <x v="1"/>
    <n v="800"/>
    <n v="1.3640197151772244"/>
    <s v="elv-r"/>
    <s v="Elvira"/>
    <s v="AC-Cameroon"/>
    <x v="0"/>
    <n v="586.5017866666667"/>
  </r>
  <r>
    <s v="March"/>
    <d v="2020-03-05T00:00:00"/>
    <s v="Local transport"/>
    <x v="2"/>
    <x v="1"/>
    <n v="1300"/>
    <n v="2.21653203716299"/>
    <s v="elv-r"/>
    <s v="Elvira"/>
    <s v="AC-Cameroon"/>
    <x v="0"/>
    <n v="586.5017866666667"/>
  </r>
  <r>
    <s v="March"/>
    <d v="2020-03-06T00:00:00"/>
    <s v="Local transport"/>
    <x v="2"/>
    <x v="1"/>
    <n v="1100"/>
    <n v="1.8755271083686837"/>
    <s v="elv-r"/>
    <s v="Elvira"/>
    <s v="AC-Cameroon"/>
    <x v="0"/>
    <n v="586.5017866666667"/>
  </r>
  <r>
    <s v="March"/>
    <d v="2020-03-07T00:00:00"/>
    <s v="Local transport"/>
    <x v="2"/>
    <x v="1"/>
    <n v="1700"/>
    <n v="2.898541894751602"/>
    <s v="elv-r"/>
    <s v="Elvira"/>
    <s v="AC-Cameroon"/>
    <x v="0"/>
    <n v="586.5017866666667"/>
  </r>
  <r>
    <s v="March"/>
    <d v="2020-03-09T00:00:00"/>
    <s v="Local transport"/>
    <x v="2"/>
    <x v="1"/>
    <n v="1550"/>
    <n v="2.6427881981558725"/>
    <s v="elv-r"/>
    <s v="Elvira"/>
    <s v="AC-Cameroon"/>
    <x v="0"/>
    <n v="586.5017866666667"/>
  </r>
  <r>
    <s v="March"/>
    <d v="2020-03-09T00:00:00"/>
    <s v="Yde-Ntui"/>
    <x v="3"/>
    <x v="3"/>
    <n v="5000"/>
    <n v="8.5251232198576528"/>
    <s v="elv-r2"/>
    <s v="Elvira"/>
    <s v="AC-Cameroon"/>
    <x v="0"/>
    <n v="586.5017866666667"/>
  </r>
  <r>
    <s v="March"/>
    <d v="2020-03-09T00:00:00"/>
    <s v="Lodging"/>
    <x v="3"/>
    <x v="3"/>
    <n v="10000"/>
    <n v="17.050246439715306"/>
    <s v="elv-r2"/>
    <s v="Elvira"/>
    <s v="AC-Cameroon"/>
    <x v="0"/>
    <n v="586.5017866666667"/>
  </r>
  <r>
    <s v="March"/>
    <d v="2020-03-09T00:00:00"/>
    <s v="Feeding"/>
    <x v="3"/>
    <x v="3"/>
    <n v="3000"/>
    <n v="5.1150739319145915"/>
    <s v="elv-r2"/>
    <s v="Elvira"/>
    <s v="AC-Cameroon"/>
    <x v="0"/>
    <n v="586.5017866666667"/>
  </r>
  <r>
    <s v="March"/>
    <d v="2020-03-09T00:00:00"/>
    <s v="Local transport"/>
    <x v="3"/>
    <x v="3"/>
    <n v="2000"/>
    <n v="3.4100492879430613"/>
    <s v="elv-r2"/>
    <s v="Elvira"/>
    <s v="AC-Cameroon"/>
    <x v="0"/>
    <n v="586.5017866666667"/>
  </r>
  <r>
    <s v="March"/>
    <d v="2020-03-09T00:00:00"/>
    <s v="Ntui - Yde"/>
    <x v="3"/>
    <x v="3"/>
    <n v="5000"/>
    <n v="8.5251232198576528"/>
    <s v="elv-r2"/>
    <s v="Elvira"/>
    <s v="AC-Cameroon"/>
    <x v="0"/>
    <n v="586.5017866666667"/>
  </r>
  <r>
    <s v="March"/>
    <d v="2020-03-10T00:00:00"/>
    <s v="Feeding"/>
    <x v="3"/>
    <x v="3"/>
    <n v="3000"/>
    <n v="5.1150739319145915"/>
    <s v="elv-r2"/>
    <s v="Elvira"/>
    <s v="AC-Cameroon"/>
    <x v="0"/>
    <n v="586.5017866666667"/>
  </r>
  <r>
    <s v="March"/>
    <d v="2020-03-10T00:00:00"/>
    <s v="Local transport"/>
    <x v="3"/>
    <x v="3"/>
    <n v="2000"/>
    <n v="3.4100492879430613"/>
    <s v="elv-r2"/>
    <s v="Elvira"/>
    <s v="AC-Cameroon"/>
    <x v="0"/>
    <n v="586.5017866666667"/>
  </r>
  <r>
    <s v="March"/>
    <d v="2020-03-10T00:00:00"/>
    <s v="Local transport"/>
    <x v="2"/>
    <x v="1"/>
    <n v="1200"/>
    <n v="2.0460295727658369"/>
    <s v="elv-r"/>
    <s v="Elvira"/>
    <s v="AC-Cameroon"/>
    <x v="0"/>
    <n v="586.5017866666667"/>
  </r>
  <r>
    <s v="March"/>
    <d v="2020-03-11T00:00:00"/>
    <s v="mtn internet recharge"/>
    <x v="4"/>
    <x v="1"/>
    <n v="10000"/>
    <n v="17.050246439715306"/>
    <s v="elv-r3"/>
    <s v="Elvira"/>
    <s v="AC-Cameroon"/>
    <x v="0"/>
    <n v="586.5017866666667"/>
  </r>
  <r>
    <s v="March"/>
    <d v="2020-03-11T00:00:00"/>
    <s v="Local transport"/>
    <x v="2"/>
    <x v="1"/>
    <n v="800"/>
    <n v="1.3640197151772244"/>
    <s v="elv-r"/>
    <s v="Elvira"/>
    <s v="AC-Cameroon"/>
    <x v="0"/>
    <n v="586.5017866666667"/>
  </r>
  <r>
    <s v="March"/>
    <d v="2020-03-12T00:00:00"/>
    <s v="Local transport"/>
    <x v="2"/>
    <x v="1"/>
    <n v="800"/>
    <n v="1.3640197151772244"/>
    <s v="elv-r"/>
    <s v="Elvira"/>
    <s v="AC-Cameroon"/>
    <x v="0"/>
    <n v="586.5017866666667"/>
  </r>
  <r>
    <s v="March"/>
    <d v="2020-03-13T00:00:00"/>
    <s v="Bailiff fees"/>
    <x v="5"/>
    <x v="3"/>
    <n v="60000"/>
    <n v="102.30147863829184"/>
    <s v="elv-r4"/>
    <s v="Elvira"/>
    <s v="AC-Cameroon"/>
    <x v="0"/>
    <n v="586.5017866666667"/>
  </r>
  <r>
    <s v="March"/>
    <d v="2020-03-13T00:00:00"/>
    <s v="Local transport"/>
    <x v="2"/>
    <x v="1"/>
    <n v="1500"/>
    <n v="2.5575369659572957"/>
    <s v="elv-r"/>
    <s v="Elvira"/>
    <s v="AC-Cameroon"/>
    <x v="0"/>
    <n v="586.5017866666667"/>
  </r>
  <r>
    <s v="March"/>
    <d v="2020-03-14T00:00:00"/>
    <s v="Local transport"/>
    <x v="2"/>
    <x v="1"/>
    <n v="800"/>
    <n v="1.3640197151772244"/>
    <s v="elv-r"/>
    <s v="Elvira"/>
    <s v="AC-Cameroon"/>
    <x v="0"/>
    <n v="586.5017866666667"/>
  </r>
  <r>
    <s v="March"/>
    <d v="2020-03-16T00:00:00"/>
    <s v="Local transport"/>
    <x v="2"/>
    <x v="1"/>
    <n v="1000"/>
    <n v="1.7050246439715306"/>
    <s v="elv-r"/>
    <s v="Elvira"/>
    <s v="AC-Cameroon"/>
    <x v="0"/>
    <n v="586.5017866666667"/>
  </r>
  <r>
    <s v="March"/>
    <d v="2020-03-17T00:00:00"/>
    <s v="Local transport"/>
    <x v="2"/>
    <x v="1"/>
    <n v="1300"/>
    <n v="2.21653203716299"/>
    <s v="elv-r"/>
    <s v="Elvira"/>
    <s v="AC-Cameroon"/>
    <x v="0"/>
    <n v="586.5017866666667"/>
  </r>
  <r>
    <s v="March"/>
    <d v="2020-03-18T00:00:00"/>
    <s v="Local transport"/>
    <x v="2"/>
    <x v="1"/>
    <n v="800"/>
    <n v="1.3640197151772244"/>
    <s v="elv-r"/>
    <s v="Elvira"/>
    <s v="AC-Cameroon"/>
    <x v="0"/>
    <n v="586.5017866666667"/>
  </r>
  <r>
    <s v="March"/>
    <d v="2020-03-19T00:00:00"/>
    <s v="Local transport"/>
    <x v="2"/>
    <x v="1"/>
    <n v="1200"/>
    <n v="2.0460295727658369"/>
    <s v="elv-r"/>
    <s v="Elvira"/>
    <s v="AC-Cameroon"/>
    <x v="0"/>
    <n v="586.5017866666667"/>
  </r>
  <r>
    <s v="March"/>
    <d v="2020-03-20T00:00:00"/>
    <s v="Local transport"/>
    <x v="2"/>
    <x v="1"/>
    <n v="1000"/>
    <n v="1.7050246439715306"/>
    <s v="elv-r"/>
    <s v="Elvira"/>
    <s v="AC-Cameroon"/>
    <x v="0"/>
    <n v="586.5017866666667"/>
  </r>
  <r>
    <s v="March"/>
    <d v="2020-03-21T00:00:00"/>
    <s v="Local transport"/>
    <x v="2"/>
    <x v="1"/>
    <n v="1000"/>
    <n v="1.7050246439715306"/>
    <s v="elv-r"/>
    <s v="Elvira"/>
    <s v="AC-Cameroon"/>
    <x v="0"/>
    <n v="586.5017866666667"/>
  </r>
  <r>
    <s v="March"/>
    <d v="2020-03-23T00:00:00"/>
    <s v="Bonus"/>
    <x v="6"/>
    <x v="1"/>
    <n v="300000"/>
    <n v="511.50739319145919"/>
    <s v="elv-r"/>
    <s v="Elvira"/>
    <s v="AC-Cameroon"/>
    <x v="0"/>
    <n v="586.5017866666667"/>
  </r>
  <r>
    <s v="March"/>
    <d v="2020-03-23T00:00:00"/>
    <s v="Local transport"/>
    <x v="2"/>
    <x v="1"/>
    <n v="1600"/>
    <n v="2.7280394303544488"/>
    <s v="elv-r"/>
    <s v="Elvira"/>
    <s v="AC-Cameroon"/>
    <x v="0"/>
    <n v="586.5017866666667"/>
  </r>
  <r>
    <s v="March"/>
    <d v="2020-03-24T00:00:00"/>
    <s v="Solidarity fund"/>
    <x v="6"/>
    <x v="1"/>
    <n v="40000"/>
    <n v="68.200985758861222"/>
    <s v="elv-r"/>
    <s v="Elvira"/>
    <s v="AC-Cameroon"/>
    <x v="0"/>
    <n v="586.5017866666667"/>
  </r>
  <r>
    <s v="March"/>
    <d v="2020-03-30T00:00:00"/>
    <s v="X1 Hotline phone charger"/>
    <x v="1"/>
    <x v="2"/>
    <n v="3500"/>
    <n v="5.9675862539003575"/>
    <s v="elv-r5"/>
    <s v="Elvira"/>
    <s v="AC-Cameroon"/>
    <x v="0"/>
    <n v="586.5017866666667"/>
  </r>
  <r>
    <s v="March"/>
    <d v="2020-03-30T00:00:00"/>
    <s v="Bank charges"/>
    <x v="7"/>
    <x v="2"/>
    <n v="500"/>
    <n v="0.85251232198576532"/>
    <s v="elv-r6"/>
    <s v="Elvira"/>
    <s v="AC-Cameroon"/>
    <x v="0"/>
    <n v="586.5017866666667"/>
  </r>
  <r>
    <s v="March"/>
    <d v="2020-03-30T00:00:00"/>
    <s v="Local transport"/>
    <x v="2"/>
    <x v="1"/>
    <n v="1750"/>
    <n v="2.9837931269501787"/>
    <s v="elv-r"/>
    <s v="Elvira"/>
    <s v="AC-Cameroon"/>
    <x v="0"/>
    <n v="586.5017866666667"/>
  </r>
  <r>
    <s v="March"/>
    <d v="2020-03-31T00:00:00"/>
    <s v="kick-corruption domain renewal"/>
    <x v="1"/>
    <x v="2"/>
    <n v="66441"/>
    <n v="106.90395655392273"/>
    <s v="elv-r7"/>
    <s v="Elvira"/>
    <s v="AC-Cameroon"/>
    <x v="0"/>
    <n v="621.50178666667898"/>
  </r>
  <r>
    <s v="March"/>
    <d v="2020-03-31T00:00:00"/>
    <s v="Local transport"/>
    <x v="2"/>
    <x v="1"/>
    <n v="1700"/>
    <n v="2.898541894751602"/>
    <s v="elv-r"/>
    <s v="Elvira"/>
    <s v="AC-Cameroon"/>
    <x v="0"/>
    <n v="586.5017866666667"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  <r>
    <m/>
    <m/>
    <m/>
    <x v="8"/>
    <x v="4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" firstHeaderRow="1" firstDataRow="2" firstDataCol="1"/>
  <pivotFields count="13">
    <pivotField showAll="0"/>
    <pivotField showAll="0"/>
    <pivotField showAll="0"/>
    <pivotField showAll="0"/>
    <pivotField axis="axisCol" showAll="0">
      <items count="11">
        <item m="1" x="5"/>
        <item m="1" x="8"/>
        <item m="1" x="7"/>
        <item m="1" x="4"/>
        <item m="1" x="9"/>
        <item m="1" x="2"/>
        <item m="1" x="3"/>
        <item m="1" x="6"/>
        <item m="1" x="1"/>
        <item x="0"/>
        <item t="default"/>
      </items>
    </pivotField>
    <pivotField dataField="1" showAll="0"/>
    <pivotField showAll="0" defaultSubtotal="0"/>
    <pivotField showAll="0"/>
    <pivotField showAll="0" defaultSubtotal="0"/>
    <pivotField showAll="0"/>
    <pivotField showAll="0"/>
    <pivotField axis="axisRow" showAll="0" sortType="ascending">
      <items count="11">
        <item m="1" x="7"/>
        <item m="1" x="8"/>
        <item m="1" x="5"/>
        <item m="1" x="3"/>
        <item m="1" x="4"/>
        <item m="1" x="9"/>
        <item m="1" x="6"/>
        <item m="1" x="2"/>
        <item m="1" x="1"/>
        <item x="0"/>
        <item t="default"/>
      </items>
    </pivotField>
    <pivotField showAll="0" defaultSubtotal="0"/>
  </pivotFields>
  <rowFields count="1">
    <field x="11"/>
  </rowFields>
  <rowItems count="2">
    <i>
      <x v="9"/>
    </i>
    <i t="grand">
      <x/>
    </i>
  </rowItems>
  <colFields count="1">
    <field x="4"/>
  </colFields>
  <colItems count="2">
    <i>
      <x v="9"/>
    </i>
    <i t="grand">
      <x/>
    </i>
  </colItems>
  <dataFields count="1">
    <dataField name="Somme de Used FCFA" fld="5" baseField="9" baseItem="0" numFmtId="3"/>
  </dataFields>
  <formats count="11">
    <format dxfId="30">
      <pivotArea type="all" dataOnly="0" outline="0" fieldPosition="0"/>
    </format>
    <format dxfId="29">
      <pivotArea dataOnly="0" labelOnly="1" fieldPosition="0">
        <references count="1">
          <reference field="11" count="0"/>
        </references>
      </pivotArea>
    </format>
    <format dxfId="28">
      <pivotArea dataOnly="0" labelOnly="1" grandRow="1" outline="0" fieldPosition="0"/>
    </format>
    <format dxfId="27">
      <pivotArea grandCol="1" outline="0" collapsedLevelsAreSubtotals="1" fieldPosition="0"/>
    </format>
    <format dxfId="26">
      <pivotArea dataOnly="0" labelOnly="1" fieldPosition="0">
        <references count="1">
          <reference field="4" count="0"/>
        </references>
      </pivotArea>
    </format>
    <format dxfId="25">
      <pivotArea dataOnly="0" labelOnly="1" fieldPosition="0">
        <references count="1">
          <reference field="4" count="0"/>
        </references>
      </pivotArea>
    </format>
    <format dxfId="24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23">
      <pivotArea dataOnly="0" labelOnly="1" fieldPosition="0">
        <references count="1">
          <reference field="4" count="1">
            <x v="5"/>
          </reference>
        </references>
      </pivotArea>
    </format>
    <format dxfId="22">
      <pivotArea outline="0" collapsedLevelsAreSubtotals="1" fieldPosition="0"/>
    </format>
    <format dxfId="21">
      <pivotArea dataOnly="0" labelOnly="1" fieldPosition="0">
        <references count="1">
          <reference field="11" count="1">
            <x v="6"/>
          </reference>
        </references>
      </pivotArea>
    </format>
    <format dxfId="20">
      <pivotArea dataOnly="0" labelOnly="1" fieldPosition="0">
        <references count="1">
          <reference field="1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J9" firstHeaderRow="1" firstDataRow="2" firstDataCol="1" rowPageCount="1" colPageCount="1"/>
  <pivotFields count="12">
    <pivotField showAll="0"/>
    <pivotField showAll="0"/>
    <pivotField showAll="0"/>
    <pivotField axis="axisCol" showAll="0">
      <items count="10">
        <item x="7"/>
        <item x="4"/>
        <item x="5"/>
        <item x="1"/>
        <item x="6"/>
        <item x="0"/>
        <item x="2"/>
        <item x="3"/>
        <item x="8"/>
        <item t="default"/>
      </items>
    </pivotField>
    <pivotField axis="axisRow" showAll="0">
      <items count="6">
        <item x="0"/>
        <item x="3"/>
        <item x="1"/>
        <item x="2"/>
        <item x="4"/>
        <item t="default"/>
      </items>
    </pivotField>
    <pivotField dataField="1"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10" hier="-1"/>
  </pageFields>
  <dataFields count="1">
    <dataField name="Sum of Used FCFA" fld="5" baseField="4" baseItem="0" numFmtId="3"/>
  </dataFields>
  <formats count="10">
    <format dxfId="19">
      <pivotArea outline="0" collapsedLevelsAreSubtotals="1" fieldPosition="0"/>
    </format>
    <format dxfId="18">
      <pivotArea outline="0" collapsedLevelsAreSubtotals="1" fieldPosition="0"/>
    </format>
    <format dxfId="17">
      <pivotArea dataOnly="0" labelOnly="1" fieldPosition="0">
        <references count="1">
          <reference field="3" count="0"/>
        </references>
      </pivotArea>
    </format>
    <format dxfId="16">
      <pivotArea dataOnly="0" labelOnly="1" grandCol="1" outline="0" fieldPosition="0"/>
    </format>
    <format dxfId="15">
      <pivotArea dataOnly="0" labelOnly="1" fieldPosition="0">
        <references count="1">
          <reference field="4" count="4">
            <x v="0"/>
            <x v="1"/>
            <x v="2"/>
            <x v="3"/>
          </reference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1">
          <reference field="3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2">
      <pivotArea dataOnly="0" labelOnly="1" grandCol="1" outline="0" fieldPosition="0"/>
    </format>
    <format dxfId="11">
      <pivotArea dataOnly="0" labelOnly="1" fieldPosition="0">
        <references count="1">
          <reference field="4" count="4">
            <x v="0"/>
            <x v="1"/>
            <x v="2"/>
            <x v="3"/>
          </reference>
        </references>
      </pivotArea>
    </format>
    <format dxfId="1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560"/>
  <sheetViews>
    <sheetView showGridLines="0" topLeftCell="A120" zoomScaleNormal="100" workbookViewId="0">
      <selection activeCell="C127" sqref="C127"/>
    </sheetView>
  </sheetViews>
  <sheetFormatPr defaultColWidth="9" defaultRowHeight="15" customHeight="1" x14ac:dyDescent="0.2"/>
  <cols>
    <col min="1" max="1" width="9.5" style="30" bestFit="1" customWidth="1"/>
    <col min="2" max="2" width="9.19921875" style="33" customWidth="1"/>
    <col min="3" max="3" width="29.5" style="20" bestFit="1" customWidth="1"/>
    <col min="4" max="4" width="15.09765625" style="20" customWidth="1"/>
    <col min="5" max="5" width="10.796875" style="20" customWidth="1"/>
    <col min="6" max="6" width="8.8984375" style="52" customWidth="1"/>
    <col min="7" max="7" width="8.3984375" style="55" customWidth="1"/>
    <col min="8" max="8" width="9.69921875" style="30" customWidth="1"/>
    <col min="9" max="9" width="9.296875" style="30" customWidth="1"/>
    <col min="10" max="10" width="11.69921875" style="30" bestFit="1" customWidth="1"/>
    <col min="11" max="11" width="8.796875" style="22" bestFit="1" customWidth="1"/>
    <col min="12" max="12" width="7.69921875" style="21" customWidth="1"/>
    <col min="13" max="16384" width="9" style="15"/>
  </cols>
  <sheetData>
    <row r="1" spans="1:12" s="23" customFormat="1" ht="21" customHeight="1" x14ac:dyDescent="0.2">
      <c r="A1" s="29"/>
      <c r="B1" s="89"/>
      <c r="C1" s="90"/>
      <c r="D1" s="90"/>
      <c r="E1" s="90"/>
      <c r="F1" s="91"/>
      <c r="G1" s="92"/>
      <c r="H1" s="90"/>
      <c r="I1" s="90"/>
      <c r="J1" s="90"/>
      <c r="K1" s="93"/>
      <c r="L1" s="44"/>
    </row>
    <row r="2" spans="1:12" s="2" customFormat="1" ht="30" customHeight="1" x14ac:dyDescent="0.2">
      <c r="A2" s="31" t="s">
        <v>12</v>
      </c>
      <c r="B2" s="32" t="s">
        <v>4</v>
      </c>
      <c r="C2" s="8" t="s">
        <v>10</v>
      </c>
      <c r="D2" s="8" t="s">
        <v>1</v>
      </c>
      <c r="E2" s="8" t="s">
        <v>0</v>
      </c>
      <c r="F2" s="51" t="s">
        <v>2</v>
      </c>
      <c r="G2" s="53" t="s">
        <v>24</v>
      </c>
      <c r="H2" s="19" t="s">
        <v>5</v>
      </c>
      <c r="I2" s="26" t="s">
        <v>3</v>
      </c>
      <c r="J2" s="1" t="s">
        <v>11</v>
      </c>
      <c r="K2" s="1" t="s">
        <v>13</v>
      </c>
      <c r="L2" s="11" t="s">
        <v>29</v>
      </c>
    </row>
    <row r="3" spans="1:12" s="45" customFormat="1" ht="15.75" customHeight="1" x14ac:dyDescent="0.25">
      <c r="A3" s="57" t="s">
        <v>53</v>
      </c>
      <c r="B3" s="58">
        <v>42308</v>
      </c>
      <c r="C3" s="59" t="s">
        <v>49</v>
      </c>
      <c r="D3" s="60" t="s">
        <v>50</v>
      </c>
      <c r="E3" s="61" t="s">
        <v>63</v>
      </c>
      <c r="F3" s="62">
        <v>800</v>
      </c>
      <c r="G3" s="54">
        <f>F3/L3</f>
        <v>1.3640197151772244</v>
      </c>
      <c r="H3" s="67" t="s">
        <v>51</v>
      </c>
      <c r="I3" s="68" t="s">
        <v>44</v>
      </c>
      <c r="J3" s="46" t="s">
        <v>45</v>
      </c>
      <c r="K3" s="47" t="s">
        <v>46</v>
      </c>
      <c r="L3" s="48">
        <v>586.5017866666667</v>
      </c>
    </row>
    <row r="4" spans="1:12" s="45" customFormat="1" ht="15.75" customHeight="1" x14ac:dyDescent="0.25">
      <c r="A4" s="57" t="s">
        <v>53</v>
      </c>
      <c r="B4" s="58">
        <v>42338</v>
      </c>
      <c r="C4" s="59" t="s">
        <v>49</v>
      </c>
      <c r="D4" s="60" t="s">
        <v>50</v>
      </c>
      <c r="E4" s="61" t="s">
        <v>63</v>
      </c>
      <c r="F4" s="62">
        <v>800</v>
      </c>
      <c r="G4" s="54">
        <f t="shared" ref="G4:G67" si="0">F4/L4</f>
        <v>1.3640197151772244</v>
      </c>
      <c r="H4" s="67" t="s">
        <v>51</v>
      </c>
      <c r="I4" s="68" t="s">
        <v>44</v>
      </c>
      <c r="J4" s="46" t="s">
        <v>45</v>
      </c>
      <c r="K4" s="47" t="s">
        <v>46</v>
      </c>
      <c r="L4" s="48">
        <v>586.5017866666667</v>
      </c>
    </row>
    <row r="5" spans="1:12" s="45" customFormat="1" ht="15.75" customHeight="1" x14ac:dyDescent="0.25">
      <c r="A5" s="57" t="s">
        <v>53</v>
      </c>
      <c r="B5" s="63" t="s">
        <v>64</v>
      </c>
      <c r="C5" s="59" t="s">
        <v>49</v>
      </c>
      <c r="D5" s="60" t="s">
        <v>50</v>
      </c>
      <c r="E5" s="61" t="s">
        <v>63</v>
      </c>
      <c r="F5" s="62">
        <v>1650</v>
      </c>
      <c r="G5" s="54">
        <f t="shared" si="0"/>
        <v>2.8132906625530256</v>
      </c>
      <c r="H5" s="67" t="s">
        <v>51</v>
      </c>
      <c r="I5" s="68" t="s">
        <v>44</v>
      </c>
      <c r="J5" s="46" t="s">
        <v>45</v>
      </c>
      <c r="K5" s="47" t="s">
        <v>46</v>
      </c>
      <c r="L5" s="48">
        <v>586.5017866666667</v>
      </c>
    </row>
    <row r="6" spans="1:12" s="45" customFormat="1" ht="15.75" customHeight="1" x14ac:dyDescent="0.25">
      <c r="A6" s="57" t="s">
        <v>53</v>
      </c>
      <c r="B6" s="58" t="s">
        <v>65</v>
      </c>
      <c r="C6" s="59" t="s">
        <v>41</v>
      </c>
      <c r="D6" s="60" t="s">
        <v>8</v>
      </c>
      <c r="E6" s="61" t="s">
        <v>63</v>
      </c>
      <c r="F6" s="62">
        <v>300000</v>
      </c>
      <c r="G6" s="54">
        <f t="shared" si="0"/>
        <v>511.50739319145919</v>
      </c>
      <c r="H6" s="67" t="s">
        <v>51</v>
      </c>
      <c r="I6" s="68" t="s">
        <v>44</v>
      </c>
      <c r="J6" s="46" t="s">
        <v>45</v>
      </c>
      <c r="K6" s="47" t="s">
        <v>46</v>
      </c>
      <c r="L6" s="48">
        <v>586.5017866666667</v>
      </c>
    </row>
    <row r="7" spans="1:12" s="45" customFormat="1" ht="15.75" customHeight="1" x14ac:dyDescent="0.25">
      <c r="A7" s="57" t="s">
        <v>53</v>
      </c>
      <c r="B7" s="63" t="s">
        <v>65</v>
      </c>
      <c r="C7" s="59" t="s">
        <v>49</v>
      </c>
      <c r="D7" s="60" t="s">
        <v>50</v>
      </c>
      <c r="E7" s="61" t="s">
        <v>63</v>
      </c>
      <c r="F7" s="62">
        <v>1100</v>
      </c>
      <c r="G7" s="54">
        <f t="shared" si="0"/>
        <v>1.8755271083686837</v>
      </c>
      <c r="H7" s="67" t="s">
        <v>51</v>
      </c>
      <c r="I7" s="68" t="s">
        <v>44</v>
      </c>
      <c r="J7" s="46" t="s">
        <v>45</v>
      </c>
      <c r="K7" s="47" t="s">
        <v>46</v>
      </c>
      <c r="L7" s="48">
        <v>586.5017866666667</v>
      </c>
    </row>
    <row r="8" spans="1:12" s="45" customFormat="1" ht="15.75" customHeight="1" x14ac:dyDescent="0.25">
      <c r="A8" s="57" t="s">
        <v>53</v>
      </c>
      <c r="B8" s="63" t="s">
        <v>66</v>
      </c>
      <c r="C8" s="59" t="s">
        <v>49</v>
      </c>
      <c r="D8" s="60" t="s">
        <v>50</v>
      </c>
      <c r="E8" s="61" t="s">
        <v>63</v>
      </c>
      <c r="F8" s="62">
        <v>800</v>
      </c>
      <c r="G8" s="54">
        <f t="shared" si="0"/>
        <v>1.3640197151772244</v>
      </c>
      <c r="H8" s="67" t="s">
        <v>51</v>
      </c>
      <c r="I8" s="68" t="s">
        <v>44</v>
      </c>
      <c r="J8" s="46" t="s">
        <v>45</v>
      </c>
      <c r="K8" s="47" t="s">
        <v>46</v>
      </c>
      <c r="L8" s="48">
        <v>586.5017866666667</v>
      </c>
    </row>
    <row r="9" spans="1:12" s="45" customFormat="1" ht="15.75" customHeight="1" x14ac:dyDescent="0.25">
      <c r="A9" s="57" t="s">
        <v>53</v>
      </c>
      <c r="B9" s="63" t="s">
        <v>67</v>
      </c>
      <c r="C9" s="59" t="s">
        <v>49</v>
      </c>
      <c r="D9" s="60" t="s">
        <v>50</v>
      </c>
      <c r="E9" s="61" t="s">
        <v>63</v>
      </c>
      <c r="F9" s="62">
        <v>600</v>
      </c>
      <c r="G9" s="54">
        <f t="shared" si="0"/>
        <v>1.0230147863829184</v>
      </c>
      <c r="H9" s="67" t="s">
        <v>51</v>
      </c>
      <c r="I9" s="68" t="s">
        <v>44</v>
      </c>
      <c r="J9" s="46" t="s">
        <v>45</v>
      </c>
      <c r="K9" s="47" t="s">
        <v>46</v>
      </c>
      <c r="L9" s="48">
        <v>586.5017866666667</v>
      </c>
    </row>
    <row r="10" spans="1:12" s="45" customFormat="1" ht="15" customHeight="1" x14ac:dyDescent="0.25">
      <c r="A10" s="57" t="s">
        <v>53</v>
      </c>
      <c r="B10" s="63" t="s">
        <v>68</v>
      </c>
      <c r="C10" s="59" t="s">
        <v>49</v>
      </c>
      <c r="D10" s="60" t="s">
        <v>50</v>
      </c>
      <c r="E10" s="61" t="s">
        <v>63</v>
      </c>
      <c r="F10" s="62">
        <v>1250</v>
      </c>
      <c r="G10" s="54">
        <f t="shared" si="0"/>
        <v>2.1312808049644132</v>
      </c>
      <c r="H10" s="67" t="s">
        <v>51</v>
      </c>
      <c r="I10" s="68" t="s">
        <v>44</v>
      </c>
      <c r="J10" s="46" t="s">
        <v>45</v>
      </c>
      <c r="K10" s="47" t="s">
        <v>46</v>
      </c>
      <c r="L10" s="48">
        <v>586.5017866666667</v>
      </c>
    </row>
    <row r="11" spans="1:12" s="45" customFormat="1" ht="15" customHeight="1" x14ac:dyDescent="0.25">
      <c r="A11" s="57" t="s">
        <v>53</v>
      </c>
      <c r="B11" s="63" t="s">
        <v>69</v>
      </c>
      <c r="C11" s="59" t="s">
        <v>49</v>
      </c>
      <c r="D11" s="60" t="s">
        <v>50</v>
      </c>
      <c r="E11" s="61" t="s">
        <v>63</v>
      </c>
      <c r="F11" s="62">
        <v>1000</v>
      </c>
      <c r="G11" s="54">
        <f t="shared" si="0"/>
        <v>1.7050246439715306</v>
      </c>
      <c r="H11" s="67" t="s">
        <v>51</v>
      </c>
      <c r="I11" s="68" t="s">
        <v>44</v>
      </c>
      <c r="J11" s="46" t="s">
        <v>45</v>
      </c>
      <c r="K11" s="47" t="s">
        <v>46</v>
      </c>
      <c r="L11" s="48">
        <v>586.5017866666667</v>
      </c>
    </row>
    <row r="12" spans="1:12" s="45" customFormat="1" ht="15" customHeight="1" x14ac:dyDescent="0.25">
      <c r="A12" s="57" t="s">
        <v>53</v>
      </c>
      <c r="B12" s="63" t="s">
        <v>70</v>
      </c>
      <c r="C12" s="59" t="s">
        <v>49</v>
      </c>
      <c r="D12" s="60" t="s">
        <v>50</v>
      </c>
      <c r="E12" s="61" t="s">
        <v>63</v>
      </c>
      <c r="F12" s="62">
        <v>1600</v>
      </c>
      <c r="G12" s="54">
        <f t="shared" si="0"/>
        <v>2.7280394303544488</v>
      </c>
      <c r="H12" s="67" t="s">
        <v>51</v>
      </c>
      <c r="I12" s="68" t="s">
        <v>44</v>
      </c>
      <c r="J12" s="46" t="s">
        <v>45</v>
      </c>
      <c r="K12" s="47" t="s">
        <v>46</v>
      </c>
      <c r="L12" s="48">
        <v>586.5017866666667</v>
      </c>
    </row>
    <row r="13" spans="1:12" s="45" customFormat="1" ht="15" customHeight="1" x14ac:dyDescent="0.25">
      <c r="A13" s="57" t="s">
        <v>53</v>
      </c>
      <c r="B13" s="63" t="s">
        <v>71</v>
      </c>
      <c r="C13" s="59" t="s">
        <v>49</v>
      </c>
      <c r="D13" s="60" t="s">
        <v>50</v>
      </c>
      <c r="E13" s="61" t="s">
        <v>63</v>
      </c>
      <c r="F13" s="62">
        <v>1800</v>
      </c>
      <c r="G13" s="54">
        <f t="shared" si="0"/>
        <v>3.0690443591487551</v>
      </c>
      <c r="H13" s="67" t="s">
        <v>51</v>
      </c>
      <c r="I13" s="68" t="s">
        <v>44</v>
      </c>
      <c r="J13" s="46" t="s">
        <v>45</v>
      </c>
      <c r="K13" s="47" t="s">
        <v>46</v>
      </c>
      <c r="L13" s="48">
        <v>586.5017866666667</v>
      </c>
    </row>
    <row r="14" spans="1:12" s="45" customFormat="1" ht="15" customHeight="1" x14ac:dyDescent="0.25">
      <c r="A14" s="57" t="s">
        <v>53</v>
      </c>
      <c r="B14" s="63" t="s">
        <v>72</v>
      </c>
      <c r="C14" s="59" t="s">
        <v>49</v>
      </c>
      <c r="D14" s="60" t="s">
        <v>50</v>
      </c>
      <c r="E14" s="61" t="s">
        <v>63</v>
      </c>
      <c r="F14" s="62">
        <v>800</v>
      </c>
      <c r="G14" s="54">
        <f t="shared" si="0"/>
        <v>1.3640197151772244</v>
      </c>
      <c r="H14" s="67" t="s">
        <v>51</v>
      </c>
      <c r="I14" s="68" t="s">
        <v>44</v>
      </c>
      <c r="J14" s="46" t="s">
        <v>45</v>
      </c>
      <c r="K14" s="47" t="s">
        <v>46</v>
      </c>
      <c r="L14" s="48">
        <v>586.5017866666667</v>
      </c>
    </row>
    <row r="15" spans="1:12" s="45" customFormat="1" ht="15" customHeight="1" x14ac:dyDescent="0.25">
      <c r="A15" s="57" t="s">
        <v>53</v>
      </c>
      <c r="B15" s="63" t="s">
        <v>73</v>
      </c>
      <c r="C15" s="59" t="s">
        <v>49</v>
      </c>
      <c r="D15" s="60" t="s">
        <v>50</v>
      </c>
      <c r="E15" s="61" t="s">
        <v>63</v>
      </c>
      <c r="F15" s="62">
        <v>1600</v>
      </c>
      <c r="G15" s="54">
        <f t="shared" si="0"/>
        <v>2.7280394303544488</v>
      </c>
      <c r="H15" s="67" t="s">
        <v>51</v>
      </c>
      <c r="I15" s="68" t="s">
        <v>44</v>
      </c>
      <c r="J15" s="46" t="s">
        <v>45</v>
      </c>
      <c r="K15" s="47" t="s">
        <v>46</v>
      </c>
      <c r="L15" s="48">
        <v>586.5017866666667</v>
      </c>
    </row>
    <row r="16" spans="1:12" s="45" customFormat="1" ht="15" customHeight="1" x14ac:dyDescent="0.25">
      <c r="A16" s="57" t="s">
        <v>53</v>
      </c>
      <c r="B16" s="63" t="s">
        <v>74</v>
      </c>
      <c r="C16" s="59" t="s">
        <v>49</v>
      </c>
      <c r="D16" s="60" t="s">
        <v>50</v>
      </c>
      <c r="E16" s="61" t="s">
        <v>63</v>
      </c>
      <c r="F16" s="62">
        <v>600</v>
      </c>
      <c r="G16" s="54">
        <f t="shared" si="0"/>
        <v>1.0230147863829184</v>
      </c>
      <c r="H16" s="67" t="s">
        <v>51</v>
      </c>
      <c r="I16" s="68" t="s">
        <v>44</v>
      </c>
      <c r="J16" s="46" t="s">
        <v>45</v>
      </c>
      <c r="K16" s="47" t="s">
        <v>46</v>
      </c>
      <c r="L16" s="48">
        <v>586.5017866666667</v>
      </c>
    </row>
    <row r="17" spans="1:12" s="45" customFormat="1" ht="15" customHeight="1" x14ac:dyDescent="0.25">
      <c r="A17" s="57" t="s">
        <v>53</v>
      </c>
      <c r="B17" s="63" t="s">
        <v>75</v>
      </c>
      <c r="C17" s="59" t="s">
        <v>49</v>
      </c>
      <c r="D17" s="60" t="s">
        <v>50</v>
      </c>
      <c r="E17" s="61" t="s">
        <v>63</v>
      </c>
      <c r="F17" s="62">
        <v>800</v>
      </c>
      <c r="G17" s="54">
        <f t="shared" si="0"/>
        <v>1.3640197151772244</v>
      </c>
      <c r="H17" s="67" t="s">
        <v>51</v>
      </c>
      <c r="I17" s="68" t="s">
        <v>44</v>
      </c>
      <c r="J17" s="46" t="s">
        <v>45</v>
      </c>
      <c r="K17" s="47" t="s">
        <v>46</v>
      </c>
      <c r="L17" s="48">
        <v>586.5017866666667</v>
      </c>
    </row>
    <row r="18" spans="1:12" s="45" customFormat="1" ht="15" customHeight="1" x14ac:dyDescent="0.25">
      <c r="A18" s="57" t="s">
        <v>53</v>
      </c>
      <c r="B18" s="63" t="s">
        <v>76</v>
      </c>
      <c r="C18" s="59" t="s">
        <v>49</v>
      </c>
      <c r="D18" s="60" t="s">
        <v>50</v>
      </c>
      <c r="E18" s="61" t="s">
        <v>63</v>
      </c>
      <c r="F18" s="62">
        <v>800</v>
      </c>
      <c r="G18" s="54">
        <f t="shared" si="0"/>
        <v>1.3640197151772244</v>
      </c>
      <c r="H18" s="67" t="s">
        <v>51</v>
      </c>
      <c r="I18" s="68" t="s">
        <v>44</v>
      </c>
      <c r="J18" s="46" t="s">
        <v>45</v>
      </c>
      <c r="K18" s="47" t="s">
        <v>46</v>
      </c>
      <c r="L18" s="48">
        <v>586.5017866666667</v>
      </c>
    </row>
    <row r="19" spans="1:12" s="45" customFormat="1" ht="15" customHeight="1" x14ac:dyDescent="0.25">
      <c r="A19" s="57" t="s">
        <v>53</v>
      </c>
      <c r="B19" s="64" t="s">
        <v>76</v>
      </c>
      <c r="C19" s="59" t="s">
        <v>49</v>
      </c>
      <c r="D19" s="60" t="s">
        <v>50</v>
      </c>
      <c r="E19" s="61" t="s">
        <v>63</v>
      </c>
      <c r="F19" s="65">
        <v>1750</v>
      </c>
      <c r="G19" s="54">
        <f t="shared" si="0"/>
        <v>2.9837931269501787</v>
      </c>
      <c r="H19" s="67" t="s">
        <v>51</v>
      </c>
      <c r="I19" s="68" t="s">
        <v>44</v>
      </c>
      <c r="J19" s="46" t="s">
        <v>45</v>
      </c>
      <c r="K19" s="47" t="s">
        <v>46</v>
      </c>
      <c r="L19" s="48">
        <v>586.5017866666667</v>
      </c>
    </row>
    <row r="20" spans="1:12" s="45" customFormat="1" ht="15" customHeight="1" x14ac:dyDescent="0.25">
      <c r="A20" s="57" t="s">
        <v>53</v>
      </c>
      <c r="B20" s="64" t="s">
        <v>77</v>
      </c>
      <c r="C20" s="59" t="s">
        <v>49</v>
      </c>
      <c r="D20" s="60" t="s">
        <v>50</v>
      </c>
      <c r="E20" s="61" t="s">
        <v>63</v>
      </c>
      <c r="F20" s="65">
        <v>1000</v>
      </c>
      <c r="G20" s="54">
        <f t="shared" si="0"/>
        <v>1.7050246439715306</v>
      </c>
      <c r="H20" s="67" t="s">
        <v>51</v>
      </c>
      <c r="I20" s="68" t="s">
        <v>44</v>
      </c>
      <c r="J20" s="46" t="s">
        <v>45</v>
      </c>
      <c r="K20" s="47" t="s">
        <v>46</v>
      </c>
      <c r="L20" s="48">
        <v>586.5017866666667</v>
      </c>
    </row>
    <row r="21" spans="1:12" s="45" customFormat="1" ht="15" customHeight="1" x14ac:dyDescent="0.25">
      <c r="A21" s="57" t="s">
        <v>53</v>
      </c>
      <c r="B21" s="64" t="s">
        <v>78</v>
      </c>
      <c r="C21" s="59" t="s">
        <v>49</v>
      </c>
      <c r="D21" s="60" t="s">
        <v>50</v>
      </c>
      <c r="E21" s="61" t="s">
        <v>63</v>
      </c>
      <c r="F21" s="65">
        <v>1000</v>
      </c>
      <c r="G21" s="54">
        <f t="shared" si="0"/>
        <v>1.7050246439715306</v>
      </c>
      <c r="H21" s="67" t="s">
        <v>51</v>
      </c>
      <c r="I21" s="68" t="s">
        <v>44</v>
      </c>
      <c r="J21" s="46" t="s">
        <v>45</v>
      </c>
      <c r="K21" s="47" t="s">
        <v>46</v>
      </c>
      <c r="L21" s="48">
        <v>586.5017866666667</v>
      </c>
    </row>
    <row r="22" spans="1:12" s="45" customFormat="1" ht="15" customHeight="1" x14ac:dyDescent="0.25">
      <c r="A22" s="57" t="s">
        <v>53</v>
      </c>
      <c r="B22" s="64" t="s">
        <v>79</v>
      </c>
      <c r="C22" s="59" t="s">
        <v>49</v>
      </c>
      <c r="D22" s="60" t="s">
        <v>50</v>
      </c>
      <c r="E22" s="61" t="s">
        <v>63</v>
      </c>
      <c r="F22" s="65">
        <v>800</v>
      </c>
      <c r="G22" s="54">
        <f t="shared" si="0"/>
        <v>1.3640197151772244</v>
      </c>
      <c r="H22" s="67" t="s">
        <v>51</v>
      </c>
      <c r="I22" s="68" t="s">
        <v>44</v>
      </c>
      <c r="J22" s="46" t="s">
        <v>45</v>
      </c>
      <c r="K22" s="47" t="s">
        <v>46</v>
      </c>
      <c r="L22" s="48">
        <v>586.5017866666667</v>
      </c>
    </row>
    <row r="23" spans="1:12" s="49" customFormat="1" ht="15" customHeight="1" x14ac:dyDescent="0.25">
      <c r="A23" s="57" t="s">
        <v>42</v>
      </c>
      <c r="B23" s="66">
        <v>42402</v>
      </c>
      <c r="C23" s="81" t="s">
        <v>9</v>
      </c>
      <c r="D23" s="60" t="s">
        <v>25</v>
      </c>
      <c r="E23" s="83" t="s">
        <v>43</v>
      </c>
      <c r="F23" s="84">
        <v>5000</v>
      </c>
      <c r="G23" s="85">
        <f t="shared" si="0"/>
        <v>8.5251232198576528</v>
      </c>
      <c r="H23" s="67" t="s">
        <v>32</v>
      </c>
      <c r="I23" s="68" t="s">
        <v>44</v>
      </c>
      <c r="J23" s="46" t="s">
        <v>45</v>
      </c>
      <c r="K23" s="47" t="s">
        <v>46</v>
      </c>
      <c r="L23" s="48">
        <v>586.5017866666667</v>
      </c>
    </row>
    <row r="24" spans="1:12" s="49" customFormat="1" ht="15" customHeight="1" x14ac:dyDescent="0.25">
      <c r="A24" s="57" t="s">
        <v>42</v>
      </c>
      <c r="B24" s="66">
        <v>42402</v>
      </c>
      <c r="C24" s="81" t="s">
        <v>9</v>
      </c>
      <c r="D24" s="60" t="s">
        <v>25</v>
      </c>
      <c r="E24" s="83" t="s">
        <v>6</v>
      </c>
      <c r="F24" s="84">
        <v>5000</v>
      </c>
      <c r="G24" s="85">
        <f t="shared" si="0"/>
        <v>8.5251232198576528</v>
      </c>
      <c r="H24" s="67" t="s">
        <v>33</v>
      </c>
      <c r="I24" s="68" t="s">
        <v>44</v>
      </c>
      <c r="J24" s="46" t="s">
        <v>45</v>
      </c>
      <c r="K24" s="47" t="s">
        <v>46</v>
      </c>
      <c r="L24" s="48">
        <v>586.5017866666667</v>
      </c>
    </row>
    <row r="25" spans="1:12" s="49" customFormat="1" ht="15" customHeight="1" x14ac:dyDescent="0.25">
      <c r="A25" s="57" t="s">
        <v>42</v>
      </c>
      <c r="B25" s="66">
        <v>42405</v>
      </c>
      <c r="C25" s="81" t="s">
        <v>9</v>
      </c>
      <c r="D25" s="60" t="s">
        <v>25</v>
      </c>
      <c r="E25" s="83" t="s">
        <v>43</v>
      </c>
      <c r="F25" s="84">
        <v>2500</v>
      </c>
      <c r="G25" s="85">
        <f t="shared" si="0"/>
        <v>4.2625616099288264</v>
      </c>
      <c r="H25" s="67" t="s">
        <v>34</v>
      </c>
      <c r="I25" s="68" t="s">
        <v>44</v>
      </c>
      <c r="J25" s="46" t="s">
        <v>45</v>
      </c>
      <c r="K25" s="47" t="s">
        <v>46</v>
      </c>
      <c r="L25" s="48">
        <v>586.5017866666667</v>
      </c>
    </row>
    <row r="26" spans="1:12" s="49" customFormat="1" ht="15" customHeight="1" x14ac:dyDescent="0.25">
      <c r="A26" s="57" t="s">
        <v>42</v>
      </c>
      <c r="B26" s="66">
        <v>42409</v>
      </c>
      <c r="C26" s="81" t="s">
        <v>9</v>
      </c>
      <c r="D26" s="60" t="s">
        <v>25</v>
      </c>
      <c r="E26" s="83" t="s">
        <v>43</v>
      </c>
      <c r="F26" s="84">
        <v>2500</v>
      </c>
      <c r="G26" s="85">
        <f t="shared" si="0"/>
        <v>4.2625616099288264</v>
      </c>
      <c r="H26" s="67" t="s">
        <v>35</v>
      </c>
      <c r="I26" s="68" t="s">
        <v>44</v>
      </c>
      <c r="J26" s="46" t="s">
        <v>45</v>
      </c>
      <c r="K26" s="47" t="s">
        <v>46</v>
      </c>
      <c r="L26" s="48">
        <v>586.5017866666667</v>
      </c>
    </row>
    <row r="27" spans="1:12" s="49" customFormat="1" ht="15" customHeight="1" x14ac:dyDescent="0.25">
      <c r="A27" s="57" t="s">
        <v>42</v>
      </c>
      <c r="B27" s="66">
        <v>42409</v>
      </c>
      <c r="C27" s="81" t="s">
        <v>9</v>
      </c>
      <c r="D27" s="60" t="s">
        <v>25</v>
      </c>
      <c r="E27" s="83" t="s">
        <v>43</v>
      </c>
      <c r="F27" s="84">
        <v>2500</v>
      </c>
      <c r="G27" s="85">
        <f t="shared" si="0"/>
        <v>4.2625616099288264</v>
      </c>
      <c r="H27" s="67" t="s">
        <v>48</v>
      </c>
      <c r="I27" s="68" t="s">
        <v>44</v>
      </c>
      <c r="J27" s="46" t="s">
        <v>45</v>
      </c>
      <c r="K27" s="47" t="s">
        <v>46</v>
      </c>
      <c r="L27" s="48">
        <v>586.5017866666667</v>
      </c>
    </row>
    <row r="28" spans="1:12" s="49" customFormat="1" ht="15" customHeight="1" x14ac:dyDescent="0.25">
      <c r="A28" s="57" t="s">
        <v>42</v>
      </c>
      <c r="B28" s="66">
        <v>42412</v>
      </c>
      <c r="C28" s="81" t="s">
        <v>9</v>
      </c>
      <c r="D28" s="60" t="s">
        <v>25</v>
      </c>
      <c r="E28" s="83" t="s">
        <v>43</v>
      </c>
      <c r="F28" s="84">
        <v>2500</v>
      </c>
      <c r="G28" s="85">
        <f t="shared" si="0"/>
        <v>4.2625616099288264</v>
      </c>
      <c r="H28" s="67" t="s">
        <v>36</v>
      </c>
      <c r="I28" s="68" t="s">
        <v>44</v>
      </c>
      <c r="J28" s="46" t="s">
        <v>45</v>
      </c>
      <c r="K28" s="47" t="s">
        <v>46</v>
      </c>
      <c r="L28" s="48">
        <v>586.5017866666667</v>
      </c>
    </row>
    <row r="29" spans="1:12" s="49" customFormat="1" ht="15" customHeight="1" x14ac:dyDescent="0.25">
      <c r="A29" s="57" t="s">
        <v>42</v>
      </c>
      <c r="B29" s="66">
        <v>42412</v>
      </c>
      <c r="C29" s="81" t="s">
        <v>9</v>
      </c>
      <c r="D29" s="60" t="s">
        <v>25</v>
      </c>
      <c r="E29" s="83" t="s">
        <v>6</v>
      </c>
      <c r="F29" s="84">
        <v>5000</v>
      </c>
      <c r="G29" s="85">
        <f t="shared" si="0"/>
        <v>8.5251232198576528</v>
      </c>
      <c r="H29" s="67" t="s">
        <v>37</v>
      </c>
      <c r="I29" s="68" t="s">
        <v>44</v>
      </c>
      <c r="J29" s="46" t="s">
        <v>45</v>
      </c>
      <c r="K29" s="47" t="s">
        <v>46</v>
      </c>
      <c r="L29" s="48">
        <v>586.5017866666667</v>
      </c>
    </row>
    <row r="30" spans="1:12" s="49" customFormat="1" ht="15" customHeight="1" x14ac:dyDescent="0.25">
      <c r="A30" s="57" t="s">
        <v>42</v>
      </c>
      <c r="B30" s="66">
        <v>42416</v>
      </c>
      <c r="C30" s="81" t="s">
        <v>9</v>
      </c>
      <c r="D30" s="60" t="s">
        <v>25</v>
      </c>
      <c r="E30" s="83" t="s">
        <v>6</v>
      </c>
      <c r="F30" s="84">
        <v>5000</v>
      </c>
      <c r="G30" s="85">
        <f t="shared" si="0"/>
        <v>8.5251232198576528</v>
      </c>
      <c r="H30" s="67" t="s">
        <v>38</v>
      </c>
      <c r="I30" s="68" t="s">
        <v>44</v>
      </c>
      <c r="J30" s="46" t="s">
        <v>45</v>
      </c>
      <c r="K30" s="47" t="s">
        <v>46</v>
      </c>
      <c r="L30" s="48">
        <v>586.5017866666667</v>
      </c>
    </row>
    <row r="31" spans="1:12" s="49" customFormat="1" ht="15" customHeight="1" x14ac:dyDescent="0.25">
      <c r="A31" s="57" t="s">
        <v>42</v>
      </c>
      <c r="B31" s="66">
        <v>42419</v>
      </c>
      <c r="C31" s="81" t="s">
        <v>9</v>
      </c>
      <c r="D31" s="60" t="s">
        <v>25</v>
      </c>
      <c r="E31" s="83" t="s">
        <v>43</v>
      </c>
      <c r="F31" s="84">
        <v>5000</v>
      </c>
      <c r="G31" s="85">
        <f t="shared" si="0"/>
        <v>8.5251232198576528</v>
      </c>
      <c r="H31" s="67" t="s">
        <v>39</v>
      </c>
      <c r="I31" s="68" t="s">
        <v>44</v>
      </c>
      <c r="J31" s="46" t="s">
        <v>45</v>
      </c>
      <c r="K31" s="47" t="s">
        <v>46</v>
      </c>
      <c r="L31" s="48">
        <v>586.5017866666667</v>
      </c>
    </row>
    <row r="32" spans="1:12" s="49" customFormat="1" ht="15" customHeight="1" x14ac:dyDescent="0.25">
      <c r="A32" s="57" t="s">
        <v>42</v>
      </c>
      <c r="B32" s="66">
        <v>42422</v>
      </c>
      <c r="C32" s="81" t="s">
        <v>9</v>
      </c>
      <c r="D32" s="60" t="s">
        <v>25</v>
      </c>
      <c r="E32" s="83" t="s">
        <v>43</v>
      </c>
      <c r="F32" s="84">
        <v>5000</v>
      </c>
      <c r="G32" s="85">
        <f t="shared" si="0"/>
        <v>8.5251232198576528</v>
      </c>
      <c r="H32" s="67" t="s">
        <v>40</v>
      </c>
      <c r="I32" s="68" t="s">
        <v>44</v>
      </c>
      <c r="J32" s="46" t="s">
        <v>45</v>
      </c>
      <c r="K32" s="47" t="s">
        <v>46</v>
      </c>
      <c r="L32" s="48">
        <v>586.5017866666667</v>
      </c>
    </row>
    <row r="33" spans="1:12" s="49" customFormat="1" ht="15" customHeight="1" x14ac:dyDescent="0.25">
      <c r="A33" s="57" t="s">
        <v>42</v>
      </c>
      <c r="B33" s="66">
        <v>42426</v>
      </c>
      <c r="C33" s="81" t="s">
        <v>9</v>
      </c>
      <c r="D33" s="60" t="s">
        <v>25</v>
      </c>
      <c r="E33" s="83" t="s">
        <v>6</v>
      </c>
      <c r="F33" s="84">
        <v>5000</v>
      </c>
      <c r="G33" s="85">
        <f t="shared" si="0"/>
        <v>8.5251232198576528</v>
      </c>
      <c r="H33" s="67" t="s">
        <v>82</v>
      </c>
      <c r="I33" s="68" t="s">
        <v>44</v>
      </c>
      <c r="J33" s="46" t="s">
        <v>45</v>
      </c>
      <c r="K33" s="47" t="s">
        <v>46</v>
      </c>
      <c r="L33" s="48">
        <v>586.5017866666667</v>
      </c>
    </row>
    <row r="34" spans="1:12" s="49" customFormat="1" ht="15" customHeight="1" x14ac:dyDescent="0.25">
      <c r="A34" s="57" t="s">
        <v>42</v>
      </c>
      <c r="B34" s="66">
        <v>42426</v>
      </c>
      <c r="C34" s="81" t="s">
        <v>9</v>
      </c>
      <c r="D34" s="60" t="s">
        <v>25</v>
      </c>
      <c r="E34" s="83" t="s">
        <v>43</v>
      </c>
      <c r="F34" s="84">
        <v>5000</v>
      </c>
      <c r="G34" s="85">
        <f t="shared" si="0"/>
        <v>8.5251232198576528</v>
      </c>
      <c r="H34" s="67" t="s">
        <v>83</v>
      </c>
      <c r="I34" s="68" t="s">
        <v>44</v>
      </c>
      <c r="J34" s="46" t="s">
        <v>45</v>
      </c>
      <c r="K34" s="47" t="s">
        <v>46</v>
      </c>
      <c r="L34" s="48">
        <v>586.5017866666667</v>
      </c>
    </row>
    <row r="35" spans="1:12" s="49" customFormat="1" ht="15" customHeight="1" x14ac:dyDescent="0.25">
      <c r="A35" s="57" t="s">
        <v>42</v>
      </c>
      <c r="B35" s="66">
        <v>42428</v>
      </c>
      <c r="C35" s="81" t="s">
        <v>9</v>
      </c>
      <c r="D35" s="60" t="s">
        <v>25</v>
      </c>
      <c r="E35" s="83" t="s">
        <v>43</v>
      </c>
      <c r="F35" s="84">
        <v>5000</v>
      </c>
      <c r="G35" s="54">
        <f t="shared" si="0"/>
        <v>8.5251232198576528</v>
      </c>
      <c r="H35" s="71" t="s">
        <v>84</v>
      </c>
      <c r="I35" s="68" t="s">
        <v>44</v>
      </c>
      <c r="J35" s="46" t="s">
        <v>45</v>
      </c>
      <c r="K35" s="47" t="s">
        <v>46</v>
      </c>
      <c r="L35" s="48">
        <v>586.5017866666667</v>
      </c>
    </row>
    <row r="36" spans="1:12" s="49" customFormat="1" ht="15" customHeight="1" x14ac:dyDescent="0.25">
      <c r="A36" s="57" t="s">
        <v>42</v>
      </c>
      <c r="B36" s="66">
        <v>42400</v>
      </c>
      <c r="C36" s="81" t="s">
        <v>49</v>
      </c>
      <c r="D36" s="60" t="s">
        <v>50</v>
      </c>
      <c r="E36" s="61" t="s">
        <v>6</v>
      </c>
      <c r="F36" s="62">
        <v>800</v>
      </c>
      <c r="G36" s="54">
        <f t="shared" si="0"/>
        <v>1.3640197151772244</v>
      </c>
      <c r="H36" s="67" t="s">
        <v>51</v>
      </c>
      <c r="I36" s="68" t="s">
        <v>44</v>
      </c>
      <c r="J36" s="46" t="s">
        <v>45</v>
      </c>
      <c r="K36" s="47" t="s">
        <v>46</v>
      </c>
      <c r="L36" s="48">
        <v>586.5017866666667</v>
      </c>
    </row>
    <row r="37" spans="1:12" s="49" customFormat="1" ht="15" customHeight="1" x14ac:dyDescent="0.25">
      <c r="A37" s="57" t="s">
        <v>42</v>
      </c>
      <c r="B37" s="66">
        <v>42402</v>
      </c>
      <c r="C37" s="81" t="s">
        <v>49</v>
      </c>
      <c r="D37" s="60" t="s">
        <v>50</v>
      </c>
      <c r="E37" s="61" t="s">
        <v>6</v>
      </c>
      <c r="F37" s="62">
        <v>1200</v>
      </c>
      <c r="G37" s="54">
        <f t="shared" si="0"/>
        <v>2.0460295727658369</v>
      </c>
      <c r="H37" s="67" t="s">
        <v>51</v>
      </c>
      <c r="I37" s="68" t="s">
        <v>44</v>
      </c>
      <c r="J37" s="46" t="s">
        <v>45</v>
      </c>
      <c r="K37" s="47" t="s">
        <v>46</v>
      </c>
      <c r="L37" s="48">
        <v>586.5017866666667</v>
      </c>
    </row>
    <row r="38" spans="1:12" s="49" customFormat="1" ht="15" customHeight="1" x14ac:dyDescent="0.25">
      <c r="A38" s="57" t="s">
        <v>42</v>
      </c>
      <c r="B38" s="66">
        <v>42403</v>
      </c>
      <c r="C38" s="81" t="s">
        <v>49</v>
      </c>
      <c r="D38" s="60" t="s">
        <v>50</v>
      </c>
      <c r="E38" s="61" t="s">
        <v>6</v>
      </c>
      <c r="F38" s="62">
        <v>1000</v>
      </c>
      <c r="G38" s="54">
        <f t="shared" si="0"/>
        <v>1.7050246439715306</v>
      </c>
      <c r="H38" s="67" t="s">
        <v>51</v>
      </c>
      <c r="I38" s="68" t="s">
        <v>44</v>
      </c>
      <c r="J38" s="46" t="s">
        <v>45</v>
      </c>
      <c r="K38" s="47" t="s">
        <v>46</v>
      </c>
      <c r="L38" s="48">
        <v>586.5017866666667</v>
      </c>
    </row>
    <row r="39" spans="1:12" s="49" customFormat="1" ht="15" customHeight="1" x14ac:dyDescent="0.25">
      <c r="A39" s="57" t="s">
        <v>42</v>
      </c>
      <c r="B39" s="66">
        <v>42404</v>
      </c>
      <c r="C39" s="81" t="s">
        <v>49</v>
      </c>
      <c r="D39" s="60" t="s">
        <v>50</v>
      </c>
      <c r="E39" s="61" t="s">
        <v>6</v>
      </c>
      <c r="F39" s="62">
        <v>800</v>
      </c>
      <c r="G39" s="54">
        <f t="shared" si="0"/>
        <v>1.3640197151772244</v>
      </c>
      <c r="H39" s="67" t="s">
        <v>51</v>
      </c>
      <c r="I39" s="68" t="s">
        <v>44</v>
      </c>
      <c r="J39" s="46" t="s">
        <v>45</v>
      </c>
      <c r="K39" s="47" t="s">
        <v>46</v>
      </c>
      <c r="L39" s="48">
        <v>586.5017866666667</v>
      </c>
    </row>
    <row r="40" spans="1:12" s="49" customFormat="1" ht="15" customHeight="1" x14ac:dyDescent="0.25">
      <c r="A40" s="57" t="s">
        <v>42</v>
      </c>
      <c r="B40" s="66">
        <v>42405</v>
      </c>
      <c r="C40" s="81" t="s">
        <v>88</v>
      </c>
      <c r="D40" s="60" t="s">
        <v>80</v>
      </c>
      <c r="E40" s="61" t="s">
        <v>7</v>
      </c>
      <c r="F40" s="62">
        <v>10612.1</v>
      </c>
      <c r="G40" s="54">
        <f t="shared" si="0"/>
        <v>18.09389202429028</v>
      </c>
      <c r="H40" s="67" t="s">
        <v>52</v>
      </c>
      <c r="I40" s="68" t="s">
        <v>44</v>
      </c>
      <c r="J40" s="46" t="s">
        <v>45</v>
      </c>
      <c r="K40" s="47" t="s">
        <v>46</v>
      </c>
      <c r="L40" s="48">
        <v>586.5017866666667</v>
      </c>
    </row>
    <row r="41" spans="1:12" s="49" customFormat="1" ht="15" customHeight="1" x14ac:dyDescent="0.25">
      <c r="A41" s="57" t="s">
        <v>42</v>
      </c>
      <c r="B41" s="66">
        <v>42405</v>
      </c>
      <c r="C41" s="81" t="s">
        <v>88</v>
      </c>
      <c r="D41" s="60" t="s">
        <v>80</v>
      </c>
      <c r="E41" s="61" t="s">
        <v>7</v>
      </c>
      <c r="F41" s="62">
        <v>10612.1</v>
      </c>
      <c r="G41" s="54">
        <f t="shared" si="0"/>
        <v>18.09389202429028</v>
      </c>
      <c r="H41" s="67" t="s">
        <v>54</v>
      </c>
      <c r="I41" s="68" t="s">
        <v>44</v>
      </c>
      <c r="J41" s="46" t="s">
        <v>45</v>
      </c>
      <c r="K41" s="47" t="s">
        <v>46</v>
      </c>
      <c r="L41" s="48">
        <v>586.5017866666667</v>
      </c>
    </row>
    <row r="42" spans="1:12" s="49" customFormat="1" ht="15" customHeight="1" x14ac:dyDescent="0.25">
      <c r="A42" s="57" t="s">
        <v>42</v>
      </c>
      <c r="B42" s="66">
        <v>42405</v>
      </c>
      <c r="C42" s="81" t="s">
        <v>49</v>
      </c>
      <c r="D42" s="60" t="s">
        <v>50</v>
      </c>
      <c r="E42" s="61" t="s">
        <v>6</v>
      </c>
      <c r="F42" s="62">
        <v>1300</v>
      </c>
      <c r="G42" s="54">
        <f t="shared" si="0"/>
        <v>2.21653203716299</v>
      </c>
      <c r="H42" s="67" t="s">
        <v>51</v>
      </c>
      <c r="I42" s="68" t="s">
        <v>44</v>
      </c>
      <c r="J42" s="46" t="s">
        <v>45</v>
      </c>
      <c r="K42" s="47" t="s">
        <v>46</v>
      </c>
      <c r="L42" s="48">
        <v>586.5017866666667</v>
      </c>
    </row>
    <row r="43" spans="1:12" s="49" customFormat="1" ht="15" customHeight="1" x14ac:dyDescent="0.25">
      <c r="A43" s="57" t="s">
        <v>42</v>
      </c>
      <c r="B43" s="66">
        <v>42406</v>
      </c>
      <c r="C43" s="81" t="s">
        <v>49</v>
      </c>
      <c r="D43" s="60" t="s">
        <v>50</v>
      </c>
      <c r="E43" s="61" t="s">
        <v>6</v>
      </c>
      <c r="F43" s="62">
        <v>800</v>
      </c>
      <c r="G43" s="54">
        <f t="shared" si="0"/>
        <v>1.3640197151772244</v>
      </c>
      <c r="H43" s="67" t="s">
        <v>51</v>
      </c>
      <c r="I43" s="68" t="s">
        <v>44</v>
      </c>
      <c r="J43" s="46" t="s">
        <v>45</v>
      </c>
      <c r="K43" s="47" t="s">
        <v>46</v>
      </c>
      <c r="L43" s="48">
        <v>586.5017866666667</v>
      </c>
    </row>
    <row r="44" spans="1:12" s="49" customFormat="1" ht="15" customHeight="1" x14ac:dyDescent="0.25">
      <c r="A44" s="57" t="s">
        <v>42</v>
      </c>
      <c r="B44" s="66">
        <v>42407</v>
      </c>
      <c r="C44" s="81" t="s">
        <v>49</v>
      </c>
      <c r="D44" s="60" t="s">
        <v>50</v>
      </c>
      <c r="E44" s="61" t="s">
        <v>6</v>
      </c>
      <c r="F44" s="62">
        <v>800</v>
      </c>
      <c r="G44" s="54">
        <f t="shared" si="0"/>
        <v>1.3640197151772244</v>
      </c>
      <c r="H44" s="67" t="s">
        <v>51</v>
      </c>
      <c r="I44" s="68" t="s">
        <v>44</v>
      </c>
      <c r="J44" s="46" t="s">
        <v>45</v>
      </c>
      <c r="K44" s="47" t="s">
        <v>46</v>
      </c>
      <c r="L44" s="48">
        <v>586.5017866666667</v>
      </c>
    </row>
    <row r="45" spans="1:12" s="49" customFormat="1" ht="15" customHeight="1" x14ac:dyDescent="0.25">
      <c r="A45" s="57" t="s">
        <v>42</v>
      </c>
      <c r="B45" s="66">
        <v>42409</v>
      </c>
      <c r="C45" s="81" t="s">
        <v>49</v>
      </c>
      <c r="D45" s="60" t="s">
        <v>50</v>
      </c>
      <c r="E45" s="61" t="s">
        <v>6</v>
      </c>
      <c r="F45" s="62">
        <v>800</v>
      </c>
      <c r="G45" s="54">
        <f t="shared" si="0"/>
        <v>1.3640197151772244</v>
      </c>
      <c r="H45" s="67" t="s">
        <v>51</v>
      </c>
      <c r="I45" s="68" t="s">
        <v>44</v>
      </c>
      <c r="J45" s="46" t="s">
        <v>45</v>
      </c>
      <c r="K45" s="47" t="s">
        <v>46</v>
      </c>
      <c r="L45" s="48">
        <v>586.5017866666667</v>
      </c>
    </row>
    <row r="46" spans="1:12" s="49" customFormat="1" ht="15" customHeight="1" x14ac:dyDescent="0.25">
      <c r="A46" s="57" t="s">
        <v>42</v>
      </c>
      <c r="B46" s="66">
        <v>42410</v>
      </c>
      <c r="C46" s="81" t="s">
        <v>49</v>
      </c>
      <c r="D46" s="60" t="s">
        <v>50</v>
      </c>
      <c r="E46" s="61" t="s">
        <v>6</v>
      </c>
      <c r="F46" s="62">
        <v>800</v>
      </c>
      <c r="G46" s="54">
        <f t="shared" si="0"/>
        <v>1.3640197151772244</v>
      </c>
      <c r="H46" s="67" t="s">
        <v>51</v>
      </c>
      <c r="I46" s="68" t="s">
        <v>44</v>
      </c>
      <c r="J46" s="46" t="s">
        <v>45</v>
      </c>
      <c r="K46" s="47" t="s">
        <v>46</v>
      </c>
      <c r="L46" s="48">
        <v>586.5017866666667</v>
      </c>
    </row>
    <row r="47" spans="1:12" s="49" customFormat="1" ht="15" customHeight="1" x14ac:dyDescent="0.25">
      <c r="A47" s="57" t="s">
        <v>42</v>
      </c>
      <c r="B47" s="66">
        <v>42411</v>
      </c>
      <c r="C47" s="81" t="s">
        <v>49</v>
      </c>
      <c r="D47" s="60" t="s">
        <v>50</v>
      </c>
      <c r="E47" s="61" t="s">
        <v>6</v>
      </c>
      <c r="F47" s="62">
        <v>1400</v>
      </c>
      <c r="G47" s="54">
        <f t="shared" si="0"/>
        <v>2.3870345015601431</v>
      </c>
      <c r="H47" s="67" t="s">
        <v>51</v>
      </c>
      <c r="I47" s="68" t="s">
        <v>44</v>
      </c>
      <c r="J47" s="46" t="s">
        <v>45</v>
      </c>
      <c r="K47" s="47" t="s">
        <v>46</v>
      </c>
      <c r="L47" s="48">
        <v>586.5017866666667</v>
      </c>
    </row>
    <row r="48" spans="1:12" s="49" customFormat="1" ht="15" customHeight="1" x14ac:dyDescent="0.25">
      <c r="A48" s="57" t="s">
        <v>42</v>
      </c>
      <c r="B48" s="66">
        <v>42412</v>
      </c>
      <c r="C48" s="81" t="s">
        <v>49</v>
      </c>
      <c r="D48" s="60" t="s">
        <v>50</v>
      </c>
      <c r="E48" s="61" t="s">
        <v>6</v>
      </c>
      <c r="F48" s="62">
        <v>800</v>
      </c>
      <c r="G48" s="54">
        <f t="shared" si="0"/>
        <v>1.3640197151772244</v>
      </c>
      <c r="H48" s="67" t="s">
        <v>51</v>
      </c>
      <c r="I48" s="68" t="s">
        <v>44</v>
      </c>
      <c r="J48" s="46" t="s">
        <v>45</v>
      </c>
      <c r="K48" s="47" t="s">
        <v>46</v>
      </c>
      <c r="L48" s="48">
        <v>586.5017866666667</v>
      </c>
    </row>
    <row r="49" spans="1:12" s="49" customFormat="1" ht="15" customHeight="1" x14ac:dyDescent="0.25">
      <c r="A49" s="57" t="s">
        <v>42</v>
      </c>
      <c r="B49" s="66">
        <v>42413</v>
      </c>
      <c r="C49" s="81" t="s">
        <v>49</v>
      </c>
      <c r="D49" s="60" t="s">
        <v>50</v>
      </c>
      <c r="E49" s="61" t="s">
        <v>6</v>
      </c>
      <c r="F49" s="62">
        <v>1300</v>
      </c>
      <c r="G49" s="54">
        <f t="shared" si="0"/>
        <v>2.21653203716299</v>
      </c>
      <c r="H49" s="67" t="s">
        <v>51</v>
      </c>
      <c r="I49" s="68" t="s">
        <v>44</v>
      </c>
      <c r="J49" s="46" t="s">
        <v>45</v>
      </c>
      <c r="K49" s="47" t="s">
        <v>46</v>
      </c>
      <c r="L49" s="48">
        <v>586.5017866666667</v>
      </c>
    </row>
    <row r="50" spans="1:12" s="49" customFormat="1" ht="15" customHeight="1" x14ac:dyDescent="0.25">
      <c r="A50" s="57" t="s">
        <v>42</v>
      </c>
      <c r="B50" s="66">
        <v>42414</v>
      </c>
      <c r="C50" s="81" t="s">
        <v>49</v>
      </c>
      <c r="D50" s="60" t="s">
        <v>50</v>
      </c>
      <c r="E50" s="61" t="s">
        <v>6</v>
      </c>
      <c r="F50" s="62">
        <v>800</v>
      </c>
      <c r="G50" s="54">
        <f t="shared" si="0"/>
        <v>1.3640197151772244</v>
      </c>
      <c r="H50" s="67" t="s">
        <v>51</v>
      </c>
      <c r="I50" s="68" t="s">
        <v>44</v>
      </c>
      <c r="J50" s="46" t="s">
        <v>45</v>
      </c>
      <c r="K50" s="47" t="s">
        <v>46</v>
      </c>
      <c r="L50" s="48">
        <v>586.5017866666667</v>
      </c>
    </row>
    <row r="51" spans="1:12" s="49" customFormat="1" ht="15" customHeight="1" x14ac:dyDescent="0.25">
      <c r="A51" s="57" t="s">
        <v>42</v>
      </c>
      <c r="B51" s="66">
        <v>42416</v>
      </c>
      <c r="C51" s="81" t="s">
        <v>49</v>
      </c>
      <c r="D51" s="60" t="s">
        <v>50</v>
      </c>
      <c r="E51" s="61" t="s">
        <v>6</v>
      </c>
      <c r="F51" s="62">
        <v>800</v>
      </c>
      <c r="G51" s="54">
        <f t="shared" si="0"/>
        <v>1.3640197151772244</v>
      </c>
      <c r="H51" s="67" t="s">
        <v>51</v>
      </c>
      <c r="I51" s="68" t="s">
        <v>44</v>
      </c>
      <c r="J51" s="46" t="s">
        <v>45</v>
      </c>
      <c r="K51" s="47" t="s">
        <v>46</v>
      </c>
      <c r="L51" s="48">
        <v>586.5017866666667</v>
      </c>
    </row>
    <row r="52" spans="1:12" s="49" customFormat="1" ht="15" customHeight="1" x14ac:dyDescent="0.25">
      <c r="A52" s="57" t="s">
        <v>42</v>
      </c>
      <c r="B52" s="66">
        <v>42417</v>
      </c>
      <c r="C52" s="81" t="s">
        <v>49</v>
      </c>
      <c r="D52" s="60" t="s">
        <v>50</v>
      </c>
      <c r="E52" s="61" t="s">
        <v>6</v>
      </c>
      <c r="F52" s="62">
        <v>800</v>
      </c>
      <c r="G52" s="54">
        <f t="shared" si="0"/>
        <v>1.3640197151772244</v>
      </c>
      <c r="H52" s="67" t="s">
        <v>51</v>
      </c>
      <c r="I52" s="68" t="s">
        <v>44</v>
      </c>
      <c r="J52" s="46" t="s">
        <v>45</v>
      </c>
      <c r="K52" s="47" t="s">
        <v>46</v>
      </c>
      <c r="L52" s="48">
        <v>586.5017866666667</v>
      </c>
    </row>
    <row r="53" spans="1:12" s="49" customFormat="1" ht="15" customHeight="1" x14ac:dyDescent="0.25">
      <c r="A53" s="57" t="s">
        <v>42</v>
      </c>
      <c r="B53" s="66">
        <v>42418</v>
      </c>
      <c r="C53" s="81" t="s">
        <v>49</v>
      </c>
      <c r="D53" s="60" t="s">
        <v>50</v>
      </c>
      <c r="E53" s="61" t="s">
        <v>6</v>
      </c>
      <c r="F53" s="62">
        <v>1600</v>
      </c>
      <c r="G53" s="54">
        <f t="shared" si="0"/>
        <v>2.7280394303544488</v>
      </c>
      <c r="H53" s="67" t="s">
        <v>51</v>
      </c>
      <c r="I53" s="68" t="s">
        <v>44</v>
      </c>
      <c r="J53" s="46" t="s">
        <v>45</v>
      </c>
      <c r="K53" s="47" t="s">
        <v>46</v>
      </c>
      <c r="L53" s="48">
        <v>586.5017866666667</v>
      </c>
    </row>
    <row r="54" spans="1:12" s="49" customFormat="1" ht="15" customHeight="1" x14ac:dyDescent="0.25">
      <c r="A54" s="57" t="s">
        <v>42</v>
      </c>
      <c r="B54" s="66">
        <v>42419</v>
      </c>
      <c r="C54" s="81" t="s">
        <v>89</v>
      </c>
      <c r="D54" s="60" t="s">
        <v>81</v>
      </c>
      <c r="E54" s="61" t="s">
        <v>6</v>
      </c>
      <c r="F54" s="65">
        <v>500</v>
      </c>
      <c r="G54" s="54">
        <f t="shared" si="0"/>
        <v>0.85251232198576532</v>
      </c>
      <c r="H54" s="67" t="s">
        <v>56</v>
      </c>
      <c r="I54" s="68" t="s">
        <v>44</v>
      </c>
      <c r="J54" s="46" t="s">
        <v>45</v>
      </c>
      <c r="K54" s="47" t="s">
        <v>46</v>
      </c>
      <c r="L54" s="48">
        <v>586.5017866666667</v>
      </c>
    </row>
    <row r="55" spans="1:12" s="49" customFormat="1" ht="15" customHeight="1" x14ac:dyDescent="0.25">
      <c r="A55" s="57" t="s">
        <v>42</v>
      </c>
      <c r="B55" s="66">
        <v>42419</v>
      </c>
      <c r="C55" s="81" t="s">
        <v>90</v>
      </c>
      <c r="D55" s="60" t="s">
        <v>80</v>
      </c>
      <c r="E55" s="61" t="s">
        <v>7</v>
      </c>
      <c r="F55" s="65">
        <v>196262</v>
      </c>
      <c r="G55" s="54">
        <f t="shared" si="0"/>
        <v>334.63154667514056</v>
      </c>
      <c r="H55" s="67" t="s">
        <v>57</v>
      </c>
      <c r="I55" s="68" t="s">
        <v>44</v>
      </c>
      <c r="J55" s="46" t="s">
        <v>45</v>
      </c>
      <c r="K55" s="47" t="s">
        <v>46</v>
      </c>
      <c r="L55" s="48">
        <v>586.5017866666667</v>
      </c>
    </row>
    <row r="56" spans="1:12" s="49" customFormat="1" ht="15" customHeight="1" x14ac:dyDescent="0.25">
      <c r="A56" s="57" t="s">
        <v>42</v>
      </c>
      <c r="B56" s="66">
        <v>42419</v>
      </c>
      <c r="C56" s="81" t="s">
        <v>88</v>
      </c>
      <c r="D56" s="60" t="s">
        <v>80</v>
      </c>
      <c r="E56" s="61" t="s">
        <v>7</v>
      </c>
      <c r="F56" s="65">
        <v>10909</v>
      </c>
      <c r="G56" s="54">
        <f t="shared" si="0"/>
        <v>18.600113841085427</v>
      </c>
      <c r="H56" s="67" t="s">
        <v>58</v>
      </c>
      <c r="I56" s="68" t="s">
        <v>44</v>
      </c>
      <c r="J56" s="46" t="s">
        <v>45</v>
      </c>
      <c r="K56" s="47" t="s">
        <v>46</v>
      </c>
      <c r="L56" s="48">
        <v>586.5017866666667</v>
      </c>
    </row>
    <row r="57" spans="1:12" s="49" customFormat="1" ht="15" customHeight="1" x14ac:dyDescent="0.25">
      <c r="A57" s="57" t="s">
        <v>42</v>
      </c>
      <c r="B57" s="66">
        <v>42419</v>
      </c>
      <c r="C57" s="81" t="s">
        <v>88</v>
      </c>
      <c r="D57" s="60" t="s">
        <v>80</v>
      </c>
      <c r="E57" s="61" t="s">
        <v>7</v>
      </c>
      <c r="F57" s="65">
        <v>10909</v>
      </c>
      <c r="G57" s="54">
        <f t="shared" si="0"/>
        <v>18.600113841085427</v>
      </c>
      <c r="H57" s="67" t="s">
        <v>85</v>
      </c>
      <c r="I57" s="68" t="s">
        <v>44</v>
      </c>
      <c r="J57" s="46" t="s">
        <v>45</v>
      </c>
      <c r="K57" s="47" t="s">
        <v>46</v>
      </c>
      <c r="L57" s="48">
        <v>586.5017866666667</v>
      </c>
    </row>
    <row r="58" spans="1:12" s="49" customFormat="1" ht="15" customHeight="1" x14ac:dyDescent="0.25">
      <c r="A58" s="57" t="s">
        <v>42</v>
      </c>
      <c r="B58" s="66">
        <v>42419</v>
      </c>
      <c r="C58" s="81" t="s">
        <v>88</v>
      </c>
      <c r="D58" s="60" t="s">
        <v>80</v>
      </c>
      <c r="E58" s="61" t="s">
        <v>7</v>
      </c>
      <c r="F58" s="65">
        <v>10909</v>
      </c>
      <c r="G58" s="54">
        <f t="shared" si="0"/>
        <v>18.600113841085427</v>
      </c>
      <c r="H58" s="67" t="s">
        <v>86</v>
      </c>
      <c r="I58" s="68" t="s">
        <v>44</v>
      </c>
      <c r="J58" s="46" t="s">
        <v>45</v>
      </c>
      <c r="K58" s="47" t="s">
        <v>46</v>
      </c>
      <c r="L58" s="48">
        <v>586.5017866666667</v>
      </c>
    </row>
    <row r="59" spans="1:12" s="49" customFormat="1" ht="15" customHeight="1" x14ac:dyDescent="0.25">
      <c r="A59" s="57" t="s">
        <v>42</v>
      </c>
      <c r="B59" s="66">
        <v>42419</v>
      </c>
      <c r="C59" s="81" t="s">
        <v>91</v>
      </c>
      <c r="D59" s="60" t="s">
        <v>80</v>
      </c>
      <c r="E59" s="61" t="s">
        <v>7</v>
      </c>
      <c r="F59" s="65">
        <v>7887</v>
      </c>
      <c r="G59" s="54">
        <f t="shared" si="0"/>
        <v>13.447529367003462</v>
      </c>
      <c r="H59" s="67" t="s">
        <v>87</v>
      </c>
      <c r="I59" s="68" t="s">
        <v>44</v>
      </c>
      <c r="J59" s="46" t="s">
        <v>45</v>
      </c>
      <c r="K59" s="47" t="s">
        <v>46</v>
      </c>
      <c r="L59" s="48">
        <v>586.5017866666667</v>
      </c>
    </row>
    <row r="60" spans="1:12" s="49" customFormat="1" ht="15" customHeight="1" x14ac:dyDescent="0.25">
      <c r="A60" s="57" t="s">
        <v>42</v>
      </c>
      <c r="B60" s="66">
        <v>42419</v>
      </c>
      <c r="C60" s="81" t="s">
        <v>49</v>
      </c>
      <c r="D60" s="60" t="s">
        <v>50</v>
      </c>
      <c r="E60" s="61" t="s">
        <v>6</v>
      </c>
      <c r="F60" s="65">
        <v>1300</v>
      </c>
      <c r="G60" s="54">
        <f t="shared" si="0"/>
        <v>2.21653203716299</v>
      </c>
      <c r="H60" s="67" t="s">
        <v>51</v>
      </c>
      <c r="I60" s="68" t="s">
        <v>44</v>
      </c>
      <c r="J60" s="46" t="s">
        <v>45</v>
      </c>
      <c r="K60" s="47" t="s">
        <v>46</v>
      </c>
      <c r="L60" s="48">
        <v>586.5017866666667</v>
      </c>
    </row>
    <row r="61" spans="1:12" s="49" customFormat="1" ht="15" customHeight="1" x14ac:dyDescent="0.25">
      <c r="A61" s="57" t="s">
        <v>42</v>
      </c>
      <c r="B61" s="66">
        <v>42420</v>
      </c>
      <c r="C61" s="81" t="s">
        <v>92</v>
      </c>
      <c r="D61" s="60" t="s">
        <v>93</v>
      </c>
      <c r="E61" s="61" t="s">
        <v>6</v>
      </c>
      <c r="F61" s="65">
        <v>3000</v>
      </c>
      <c r="G61" s="54">
        <f t="shared" si="0"/>
        <v>5.1150739319145915</v>
      </c>
      <c r="H61" s="67" t="s">
        <v>51</v>
      </c>
      <c r="I61" s="68" t="s">
        <v>44</v>
      </c>
      <c r="J61" s="46" t="s">
        <v>45</v>
      </c>
      <c r="K61" s="47" t="s">
        <v>46</v>
      </c>
      <c r="L61" s="48">
        <v>586.5017866666667</v>
      </c>
    </row>
    <row r="62" spans="1:12" s="49" customFormat="1" ht="15" customHeight="1" x14ac:dyDescent="0.25">
      <c r="A62" s="57" t="s">
        <v>42</v>
      </c>
      <c r="B62" s="66">
        <v>42420</v>
      </c>
      <c r="C62" s="81" t="s">
        <v>49</v>
      </c>
      <c r="D62" s="60" t="s">
        <v>93</v>
      </c>
      <c r="E62" s="61" t="s">
        <v>6</v>
      </c>
      <c r="F62" s="65">
        <v>2000</v>
      </c>
      <c r="G62" s="54">
        <f t="shared" si="0"/>
        <v>3.4100492879430613</v>
      </c>
      <c r="H62" s="67" t="s">
        <v>51</v>
      </c>
      <c r="I62" s="68" t="s">
        <v>44</v>
      </c>
      <c r="J62" s="46" t="s">
        <v>45</v>
      </c>
      <c r="K62" s="47" t="s">
        <v>46</v>
      </c>
      <c r="L62" s="48">
        <v>586.5017866666667</v>
      </c>
    </row>
    <row r="63" spans="1:12" s="49" customFormat="1" ht="15" customHeight="1" x14ac:dyDescent="0.25">
      <c r="A63" s="57" t="s">
        <v>42</v>
      </c>
      <c r="B63" s="66">
        <v>42420</v>
      </c>
      <c r="C63" s="81" t="s">
        <v>94</v>
      </c>
      <c r="D63" s="60" t="s">
        <v>93</v>
      </c>
      <c r="E63" s="61" t="s">
        <v>6</v>
      </c>
      <c r="F63" s="65">
        <v>10000</v>
      </c>
      <c r="G63" s="54">
        <f t="shared" si="0"/>
        <v>17.050246439715306</v>
      </c>
      <c r="H63" s="67" t="s">
        <v>95</v>
      </c>
      <c r="I63" s="68" t="s">
        <v>44</v>
      </c>
      <c r="J63" s="46" t="s">
        <v>45</v>
      </c>
      <c r="K63" s="47" t="s">
        <v>46</v>
      </c>
      <c r="L63" s="48">
        <v>586.5017866666667</v>
      </c>
    </row>
    <row r="64" spans="1:12" s="49" customFormat="1" ht="15" customHeight="1" x14ac:dyDescent="0.25">
      <c r="A64" s="57" t="s">
        <v>42</v>
      </c>
      <c r="B64" s="66">
        <v>42421</v>
      </c>
      <c r="C64" s="81" t="s">
        <v>94</v>
      </c>
      <c r="D64" s="60" t="s">
        <v>93</v>
      </c>
      <c r="E64" s="61" t="s">
        <v>6</v>
      </c>
      <c r="F64" s="65">
        <v>10000</v>
      </c>
      <c r="G64" s="54">
        <f t="shared" si="0"/>
        <v>17.050246439715306</v>
      </c>
      <c r="H64" s="67" t="s">
        <v>95</v>
      </c>
      <c r="I64" s="68" t="s">
        <v>44</v>
      </c>
      <c r="J64" s="46" t="s">
        <v>45</v>
      </c>
      <c r="K64" s="47" t="s">
        <v>46</v>
      </c>
      <c r="L64" s="48">
        <v>586.5017866666667</v>
      </c>
    </row>
    <row r="65" spans="1:12" s="49" customFormat="1" ht="15" customHeight="1" x14ac:dyDescent="0.25">
      <c r="A65" s="57" t="s">
        <v>42</v>
      </c>
      <c r="B65" s="66">
        <v>42421</v>
      </c>
      <c r="C65" s="81" t="s">
        <v>92</v>
      </c>
      <c r="D65" s="60" t="s">
        <v>93</v>
      </c>
      <c r="E65" s="61" t="s">
        <v>6</v>
      </c>
      <c r="F65" s="65">
        <v>3000</v>
      </c>
      <c r="G65" s="54">
        <f t="shared" si="0"/>
        <v>5.1150739319145915</v>
      </c>
      <c r="H65" s="67" t="s">
        <v>51</v>
      </c>
      <c r="I65" s="68" t="s">
        <v>44</v>
      </c>
      <c r="J65" s="46" t="s">
        <v>45</v>
      </c>
      <c r="K65" s="47" t="s">
        <v>46</v>
      </c>
      <c r="L65" s="48">
        <v>586.5017866666667</v>
      </c>
    </row>
    <row r="66" spans="1:12" s="49" customFormat="1" ht="15" customHeight="1" x14ac:dyDescent="0.25">
      <c r="A66" s="57" t="s">
        <v>42</v>
      </c>
      <c r="B66" s="66">
        <v>42421</v>
      </c>
      <c r="C66" s="81" t="s">
        <v>49</v>
      </c>
      <c r="D66" s="60" t="s">
        <v>93</v>
      </c>
      <c r="E66" s="61" t="s">
        <v>6</v>
      </c>
      <c r="F66" s="65">
        <v>2000</v>
      </c>
      <c r="G66" s="54">
        <f t="shared" si="0"/>
        <v>3.4100492879430613</v>
      </c>
      <c r="H66" s="67" t="s">
        <v>51</v>
      </c>
      <c r="I66" s="68" t="s">
        <v>44</v>
      </c>
      <c r="J66" s="46" t="s">
        <v>45</v>
      </c>
      <c r="K66" s="47" t="s">
        <v>46</v>
      </c>
      <c r="L66" s="48">
        <v>586.5017866666667</v>
      </c>
    </row>
    <row r="67" spans="1:12" s="50" customFormat="1" ht="15" customHeight="1" x14ac:dyDescent="0.25">
      <c r="A67" s="57" t="s">
        <v>42</v>
      </c>
      <c r="B67" s="66">
        <v>42422</v>
      </c>
      <c r="C67" s="81" t="s">
        <v>92</v>
      </c>
      <c r="D67" s="60" t="s">
        <v>93</v>
      </c>
      <c r="E67" s="61" t="s">
        <v>6</v>
      </c>
      <c r="F67" s="65">
        <v>3000</v>
      </c>
      <c r="G67" s="54">
        <f t="shared" si="0"/>
        <v>5.1150739319145915</v>
      </c>
      <c r="H67" s="67" t="s">
        <v>51</v>
      </c>
      <c r="I67" s="68" t="s">
        <v>44</v>
      </c>
      <c r="J67" s="46" t="s">
        <v>45</v>
      </c>
      <c r="K67" s="47" t="s">
        <v>46</v>
      </c>
      <c r="L67" s="48">
        <v>586.5017866666667</v>
      </c>
    </row>
    <row r="68" spans="1:12" ht="15" customHeight="1" x14ac:dyDescent="0.25">
      <c r="A68" s="57" t="s">
        <v>42</v>
      </c>
      <c r="B68" s="66">
        <v>42422</v>
      </c>
      <c r="C68" s="81" t="s">
        <v>49</v>
      </c>
      <c r="D68" s="60" t="s">
        <v>93</v>
      </c>
      <c r="E68" s="61" t="s">
        <v>6</v>
      </c>
      <c r="F68" s="65">
        <v>2000</v>
      </c>
      <c r="G68" s="54">
        <f t="shared" ref="G68:G131" si="1">F68/L68</f>
        <v>3.4100492879430613</v>
      </c>
      <c r="H68" s="67" t="s">
        <v>51</v>
      </c>
      <c r="I68" s="68" t="s">
        <v>44</v>
      </c>
      <c r="J68" s="46" t="s">
        <v>45</v>
      </c>
      <c r="K68" s="47" t="s">
        <v>46</v>
      </c>
      <c r="L68" s="48">
        <v>586.5017866666667</v>
      </c>
    </row>
    <row r="69" spans="1:12" ht="15" customHeight="1" x14ac:dyDescent="0.25">
      <c r="A69" s="57" t="s">
        <v>42</v>
      </c>
      <c r="B69" s="66">
        <v>42423</v>
      </c>
      <c r="C69" s="81" t="s">
        <v>49</v>
      </c>
      <c r="D69" s="60" t="s">
        <v>50</v>
      </c>
      <c r="E69" s="61" t="s">
        <v>6</v>
      </c>
      <c r="F69" s="65">
        <v>1600</v>
      </c>
      <c r="G69" s="54">
        <f t="shared" si="1"/>
        <v>2.7280394303544488</v>
      </c>
      <c r="H69" s="67" t="s">
        <v>51</v>
      </c>
      <c r="I69" s="68" t="s">
        <v>44</v>
      </c>
      <c r="J69" s="46" t="s">
        <v>45</v>
      </c>
      <c r="K69" s="47" t="s">
        <v>46</v>
      </c>
      <c r="L69" s="48">
        <v>586.5017866666667</v>
      </c>
    </row>
    <row r="70" spans="1:12" ht="15" customHeight="1" x14ac:dyDescent="0.25">
      <c r="A70" s="57" t="s">
        <v>42</v>
      </c>
      <c r="B70" s="66">
        <v>42424</v>
      </c>
      <c r="C70" s="81" t="s">
        <v>113</v>
      </c>
      <c r="D70" s="60" t="s">
        <v>96</v>
      </c>
      <c r="E70" s="61" t="s">
        <v>6</v>
      </c>
      <c r="F70" s="65">
        <v>6000</v>
      </c>
      <c r="G70" s="54">
        <f t="shared" si="1"/>
        <v>10.230147863829183</v>
      </c>
      <c r="H70" s="69" t="s">
        <v>97</v>
      </c>
      <c r="I70" s="68" t="s">
        <v>44</v>
      </c>
      <c r="J70" s="46" t="s">
        <v>45</v>
      </c>
      <c r="K70" s="47" t="s">
        <v>46</v>
      </c>
      <c r="L70" s="48">
        <v>586.5017866666667</v>
      </c>
    </row>
    <row r="71" spans="1:12" ht="15" customHeight="1" x14ac:dyDescent="0.25">
      <c r="A71" s="57" t="s">
        <v>42</v>
      </c>
      <c r="B71" s="66">
        <v>42424</v>
      </c>
      <c r="C71" s="81" t="s">
        <v>49</v>
      </c>
      <c r="D71" s="60" t="s">
        <v>50</v>
      </c>
      <c r="E71" s="61" t="s">
        <v>6</v>
      </c>
      <c r="F71" s="65">
        <v>800</v>
      </c>
      <c r="G71" s="54">
        <f t="shared" si="1"/>
        <v>1.3640197151772244</v>
      </c>
      <c r="H71" s="67" t="s">
        <v>51</v>
      </c>
      <c r="I71" s="68" t="s">
        <v>44</v>
      </c>
      <c r="J71" s="46" t="s">
        <v>45</v>
      </c>
      <c r="K71" s="47" t="s">
        <v>46</v>
      </c>
      <c r="L71" s="48">
        <v>586.5017866666667</v>
      </c>
    </row>
    <row r="72" spans="1:12" ht="15" customHeight="1" x14ac:dyDescent="0.25">
      <c r="A72" s="57" t="s">
        <v>42</v>
      </c>
      <c r="B72" s="66">
        <v>42425</v>
      </c>
      <c r="C72" s="81" t="s">
        <v>49</v>
      </c>
      <c r="D72" s="60" t="s">
        <v>50</v>
      </c>
      <c r="E72" s="61" t="s">
        <v>6</v>
      </c>
      <c r="F72" s="65">
        <v>800</v>
      </c>
      <c r="G72" s="54">
        <f t="shared" si="1"/>
        <v>1.3640197151772244</v>
      </c>
      <c r="H72" s="67" t="s">
        <v>51</v>
      </c>
      <c r="I72" s="68" t="s">
        <v>44</v>
      </c>
      <c r="J72" s="46" t="s">
        <v>45</v>
      </c>
      <c r="K72" s="47" t="s">
        <v>46</v>
      </c>
      <c r="L72" s="48">
        <v>586.5017866666667</v>
      </c>
    </row>
    <row r="73" spans="1:12" ht="15" customHeight="1" x14ac:dyDescent="0.25">
      <c r="A73" s="57" t="s">
        <v>42</v>
      </c>
      <c r="B73" s="66">
        <v>42426</v>
      </c>
      <c r="C73" s="81" t="s">
        <v>55</v>
      </c>
      <c r="D73" s="60" t="s">
        <v>80</v>
      </c>
      <c r="E73" s="61" t="s">
        <v>7</v>
      </c>
      <c r="F73" s="65">
        <v>1500</v>
      </c>
      <c r="G73" s="54">
        <f t="shared" si="1"/>
        <v>2.5575369659572957</v>
      </c>
      <c r="H73" s="67" t="s">
        <v>98</v>
      </c>
      <c r="I73" s="68" t="s">
        <v>44</v>
      </c>
      <c r="J73" s="46" t="s">
        <v>45</v>
      </c>
      <c r="K73" s="47" t="s">
        <v>46</v>
      </c>
      <c r="L73" s="48">
        <v>586.5017866666667</v>
      </c>
    </row>
    <row r="74" spans="1:12" ht="15" customHeight="1" x14ac:dyDescent="0.25">
      <c r="A74" s="57" t="s">
        <v>42</v>
      </c>
      <c r="B74" s="66">
        <v>42426</v>
      </c>
      <c r="C74" s="81" t="s">
        <v>99</v>
      </c>
      <c r="D74" s="60" t="s">
        <v>80</v>
      </c>
      <c r="E74" s="61" t="s">
        <v>7</v>
      </c>
      <c r="F74" s="65">
        <v>5400</v>
      </c>
      <c r="G74" s="54">
        <f t="shared" si="1"/>
        <v>9.2071330774462652</v>
      </c>
      <c r="H74" s="67" t="s">
        <v>98</v>
      </c>
      <c r="I74" s="68" t="s">
        <v>44</v>
      </c>
      <c r="J74" s="46" t="s">
        <v>45</v>
      </c>
      <c r="K74" s="47" t="s">
        <v>46</v>
      </c>
      <c r="L74" s="48">
        <v>586.5017866666667</v>
      </c>
    </row>
    <row r="75" spans="1:12" ht="15" customHeight="1" x14ac:dyDescent="0.25">
      <c r="A75" s="57" t="s">
        <v>42</v>
      </c>
      <c r="B75" s="66">
        <v>42426</v>
      </c>
      <c r="C75" s="81" t="s">
        <v>100</v>
      </c>
      <c r="D75" s="60" t="s">
        <v>80</v>
      </c>
      <c r="E75" s="61" t="s">
        <v>7</v>
      </c>
      <c r="F75" s="65">
        <v>1200</v>
      </c>
      <c r="G75" s="54">
        <f t="shared" si="1"/>
        <v>2.0460295727658369</v>
      </c>
      <c r="H75" s="67" t="s">
        <v>98</v>
      </c>
      <c r="I75" s="68" t="s">
        <v>44</v>
      </c>
      <c r="J75" s="46" t="s">
        <v>45</v>
      </c>
      <c r="K75" s="47" t="s">
        <v>46</v>
      </c>
      <c r="L75" s="48">
        <v>586.5017866666667</v>
      </c>
    </row>
    <row r="76" spans="1:12" ht="15" customHeight="1" x14ac:dyDescent="0.25">
      <c r="A76" s="57" t="s">
        <v>42</v>
      </c>
      <c r="B76" s="66">
        <v>42426</v>
      </c>
      <c r="C76" s="81" t="s">
        <v>101</v>
      </c>
      <c r="D76" s="60" t="s">
        <v>80</v>
      </c>
      <c r="E76" s="61" t="s">
        <v>7</v>
      </c>
      <c r="F76" s="65">
        <v>2000</v>
      </c>
      <c r="G76" s="54">
        <f t="shared" si="1"/>
        <v>3.4100492879430613</v>
      </c>
      <c r="H76" s="67" t="s">
        <v>98</v>
      </c>
      <c r="I76" s="68" t="s">
        <v>44</v>
      </c>
      <c r="J76" s="46" t="s">
        <v>45</v>
      </c>
      <c r="K76" s="47" t="s">
        <v>46</v>
      </c>
      <c r="L76" s="48">
        <v>586.5017866666667</v>
      </c>
    </row>
    <row r="77" spans="1:12" ht="15" customHeight="1" x14ac:dyDescent="0.25">
      <c r="A77" s="57" t="s">
        <v>42</v>
      </c>
      <c r="B77" s="66">
        <v>42426</v>
      </c>
      <c r="C77" s="81" t="s">
        <v>102</v>
      </c>
      <c r="D77" s="60" t="s">
        <v>80</v>
      </c>
      <c r="E77" s="61" t="s">
        <v>7</v>
      </c>
      <c r="F77" s="65">
        <v>2400</v>
      </c>
      <c r="G77" s="54">
        <f t="shared" si="1"/>
        <v>4.0920591455316737</v>
      </c>
      <c r="H77" s="67" t="s">
        <v>98</v>
      </c>
      <c r="I77" s="68" t="s">
        <v>44</v>
      </c>
      <c r="J77" s="46" t="s">
        <v>45</v>
      </c>
      <c r="K77" s="47" t="s">
        <v>46</v>
      </c>
      <c r="L77" s="48">
        <v>586.5017866666667</v>
      </c>
    </row>
    <row r="78" spans="1:12" ht="15" customHeight="1" x14ac:dyDescent="0.25">
      <c r="A78" s="57" t="s">
        <v>42</v>
      </c>
      <c r="B78" s="66">
        <v>42426</v>
      </c>
      <c r="C78" s="81" t="s">
        <v>103</v>
      </c>
      <c r="D78" s="60" t="s">
        <v>80</v>
      </c>
      <c r="E78" s="61" t="s">
        <v>7</v>
      </c>
      <c r="F78" s="65">
        <v>500</v>
      </c>
      <c r="G78" s="54">
        <f t="shared" si="1"/>
        <v>0.85251232198576532</v>
      </c>
      <c r="H78" s="67" t="s">
        <v>98</v>
      </c>
      <c r="I78" s="68" t="s">
        <v>44</v>
      </c>
      <c r="J78" s="46" t="s">
        <v>45</v>
      </c>
      <c r="K78" s="47" t="s">
        <v>46</v>
      </c>
      <c r="L78" s="48">
        <v>586.5017866666667</v>
      </c>
    </row>
    <row r="79" spans="1:12" ht="15" customHeight="1" x14ac:dyDescent="0.25">
      <c r="A79" s="57" t="s">
        <v>42</v>
      </c>
      <c r="B79" s="66">
        <v>42426</v>
      </c>
      <c r="C79" s="81" t="s">
        <v>104</v>
      </c>
      <c r="D79" s="60" t="s">
        <v>80</v>
      </c>
      <c r="E79" s="61" t="s">
        <v>7</v>
      </c>
      <c r="F79" s="65">
        <v>2500</v>
      </c>
      <c r="G79" s="54">
        <f t="shared" si="1"/>
        <v>4.2625616099288264</v>
      </c>
      <c r="H79" s="70" t="s">
        <v>105</v>
      </c>
      <c r="I79" s="68" t="s">
        <v>44</v>
      </c>
      <c r="J79" s="46" t="s">
        <v>45</v>
      </c>
      <c r="K79" s="47" t="s">
        <v>46</v>
      </c>
      <c r="L79" s="48">
        <v>586.5017866666667</v>
      </c>
    </row>
    <row r="80" spans="1:12" ht="15" customHeight="1" x14ac:dyDescent="0.25">
      <c r="A80" s="57" t="s">
        <v>42</v>
      </c>
      <c r="B80" s="66">
        <v>42426</v>
      </c>
      <c r="C80" s="81" t="s">
        <v>106</v>
      </c>
      <c r="D80" s="60" t="s">
        <v>80</v>
      </c>
      <c r="E80" s="61" t="s">
        <v>7</v>
      </c>
      <c r="F80" s="65">
        <v>2000</v>
      </c>
      <c r="G80" s="54">
        <f t="shared" si="1"/>
        <v>3.4100492879430613</v>
      </c>
      <c r="H80" s="70" t="s">
        <v>105</v>
      </c>
      <c r="I80" s="68" t="s">
        <v>44</v>
      </c>
      <c r="J80" s="46" t="s">
        <v>45</v>
      </c>
      <c r="K80" s="47" t="s">
        <v>46</v>
      </c>
      <c r="L80" s="48">
        <v>586.5017866666667</v>
      </c>
    </row>
    <row r="81" spans="1:12" ht="15" customHeight="1" x14ac:dyDescent="0.25">
      <c r="A81" s="57" t="s">
        <v>42</v>
      </c>
      <c r="B81" s="66">
        <v>42426</v>
      </c>
      <c r="C81" s="81" t="s">
        <v>107</v>
      </c>
      <c r="D81" s="60" t="s">
        <v>80</v>
      </c>
      <c r="E81" s="61" t="s">
        <v>7</v>
      </c>
      <c r="F81" s="65">
        <v>1000</v>
      </c>
      <c r="G81" s="54">
        <f t="shared" si="1"/>
        <v>1.7050246439715306</v>
      </c>
      <c r="H81" s="70" t="s">
        <v>105</v>
      </c>
      <c r="I81" s="68" t="s">
        <v>44</v>
      </c>
      <c r="J81" s="46" t="s">
        <v>45</v>
      </c>
      <c r="K81" s="47" t="s">
        <v>46</v>
      </c>
      <c r="L81" s="48">
        <v>586.5017866666667</v>
      </c>
    </row>
    <row r="82" spans="1:12" ht="15" customHeight="1" x14ac:dyDescent="0.25">
      <c r="A82" s="57" t="s">
        <v>42</v>
      </c>
      <c r="B82" s="66">
        <v>42426</v>
      </c>
      <c r="C82" s="81" t="s">
        <v>108</v>
      </c>
      <c r="D82" s="60" t="s">
        <v>80</v>
      </c>
      <c r="E82" s="61" t="s">
        <v>7</v>
      </c>
      <c r="F82" s="65">
        <v>300</v>
      </c>
      <c r="G82" s="54">
        <f t="shared" si="1"/>
        <v>0.51150739319145921</v>
      </c>
      <c r="H82" s="70" t="s">
        <v>105</v>
      </c>
      <c r="I82" s="68" t="s">
        <v>44</v>
      </c>
      <c r="J82" s="46" t="s">
        <v>45</v>
      </c>
      <c r="K82" s="47" t="s">
        <v>46</v>
      </c>
      <c r="L82" s="48">
        <v>586.5017866666667</v>
      </c>
    </row>
    <row r="83" spans="1:12" ht="15" customHeight="1" x14ac:dyDescent="0.25">
      <c r="A83" s="57" t="s">
        <v>42</v>
      </c>
      <c r="B83" s="66">
        <v>42426</v>
      </c>
      <c r="C83" s="81" t="s">
        <v>41</v>
      </c>
      <c r="D83" s="60" t="s">
        <v>8</v>
      </c>
      <c r="E83" s="61" t="s">
        <v>6</v>
      </c>
      <c r="F83" s="65">
        <v>300000</v>
      </c>
      <c r="G83" s="54">
        <f t="shared" si="1"/>
        <v>511.50739319145919</v>
      </c>
      <c r="H83" s="70" t="s">
        <v>51</v>
      </c>
      <c r="I83" s="68" t="s">
        <v>44</v>
      </c>
      <c r="J83" s="46" t="s">
        <v>45</v>
      </c>
      <c r="K83" s="47" t="s">
        <v>46</v>
      </c>
      <c r="L83" s="48">
        <v>586.5017866666667</v>
      </c>
    </row>
    <row r="84" spans="1:12" ht="15" customHeight="1" x14ac:dyDescent="0.25">
      <c r="A84" s="57" t="s">
        <v>42</v>
      </c>
      <c r="B84" s="66">
        <v>42426</v>
      </c>
      <c r="C84" s="81" t="s">
        <v>109</v>
      </c>
      <c r="D84" s="60" t="s">
        <v>47</v>
      </c>
      <c r="E84" s="61" t="s">
        <v>6</v>
      </c>
      <c r="F84" s="65">
        <v>10000</v>
      </c>
      <c r="G84" s="54">
        <f t="shared" si="1"/>
        <v>17.050246439715306</v>
      </c>
      <c r="H84" s="70" t="s">
        <v>110</v>
      </c>
      <c r="I84" s="68" t="s">
        <v>44</v>
      </c>
      <c r="J84" s="46" t="s">
        <v>45</v>
      </c>
      <c r="K84" s="47" t="s">
        <v>46</v>
      </c>
      <c r="L84" s="48">
        <v>586.5017866666667</v>
      </c>
    </row>
    <row r="85" spans="1:12" ht="15" customHeight="1" x14ac:dyDescent="0.25">
      <c r="A85" s="57" t="s">
        <v>42</v>
      </c>
      <c r="B85" s="66">
        <v>42426</v>
      </c>
      <c r="C85" s="81" t="s">
        <v>49</v>
      </c>
      <c r="D85" s="60" t="s">
        <v>50</v>
      </c>
      <c r="E85" s="61" t="s">
        <v>6</v>
      </c>
      <c r="F85" s="65">
        <v>1500</v>
      </c>
      <c r="G85" s="54">
        <f t="shared" si="1"/>
        <v>2.5575369659572957</v>
      </c>
      <c r="H85" s="70" t="s">
        <v>51</v>
      </c>
      <c r="I85" s="68" t="s">
        <v>44</v>
      </c>
      <c r="J85" s="46" t="s">
        <v>45</v>
      </c>
      <c r="K85" s="47" t="s">
        <v>46</v>
      </c>
      <c r="L85" s="48">
        <v>586.5017866666667</v>
      </c>
    </row>
    <row r="86" spans="1:12" ht="15" customHeight="1" x14ac:dyDescent="0.25">
      <c r="A86" s="57" t="s">
        <v>42</v>
      </c>
      <c r="B86" s="66">
        <v>42427</v>
      </c>
      <c r="C86" s="81" t="s">
        <v>49</v>
      </c>
      <c r="D86" s="60" t="s">
        <v>50</v>
      </c>
      <c r="E86" s="61" t="s">
        <v>6</v>
      </c>
      <c r="F86" s="65">
        <v>800</v>
      </c>
      <c r="G86" s="54">
        <f t="shared" si="1"/>
        <v>1.3640197151772244</v>
      </c>
      <c r="H86" s="70" t="s">
        <v>51</v>
      </c>
      <c r="I86" s="68" t="s">
        <v>44</v>
      </c>
      <c r="J86" s="46" t="s">
        <v>45</v>
      </c>
      <c r="K86" s="47" t="s">
        <v>46</v>
      </c>
      <c r="L86" s="48">
        <v>586.5017866666667</v>
      </c>
    </row>
    <row r="87" spans="1:12" ht="15" customHeight="1" x14ac:dyDescent="0.25">
      <c r="A87" s="57" t="s">
        <v>42</v>
      </c>
      <c r="B87" s="66">
        <v>42428</v>
      </c>
      <c r="C87" s="81" t="s">
        <v>49</v>
      </c>
      <c r="D87" s="60" t="s">
        <v>50</v>
      </c>
      <c r="E87" s="61" t="s">
        <v>6</v>
      </c>
      <c r="F87" s="65">
        <v>800</v>
      </c>
      <c r="G87" s="54">
        <f t="shared" si="1"/>
        <v>1.3640197151772244</v>
      </c>
      <c r="H87" s="70" t="s">
        <v>51</v>
      </c>
      <c r="I87" s="68" t="s">
        <v>44</v>
      </c>
      <c r="J87" s="46" t="s">
        <v>45</v>
      </c>
      <c r="K87" s="47" t="s">
        <v>46</v>
      </c>
      <c r="L87" s="48">
        <v>586.5017866666667</v>
      </c>
    </row>
    <row r="88" spans="1:12" ht="15" customHeight="1" x14ac:dyDescent="0.25">
      <c r="A88" s="57" t="s">
        <v>114</v>
      </c>
      <c r="B88" s="86">
        <v>42439</v>
      </c>
      <c r="C88" s="81" t="s">
        <v>9</v>
      </c>
      <c r="D88" s="60" t="s">
        <v>25</v>
      </c>
      <c r="E88" s="61" t="s">
        <v>43</v>
      </c>
      <c r="F88" s="62">
        <v>2500</v>
      </c>
      <c r="G88" s="54">
        <f t="shared" si="1"/>
        <v>4.2625616099288264</v>
      </c>
      <c r="H88" s="67" t="s">
        <v>32</v>
      </c>
      <c r="I88" s="68" t="s">
        <v>44</v>
      </c>
      <c r="J88" s="46" t="s">
        <v>45</v>
      </c>
      <c r="K88" s="47" t="s">
        <v>46</v>
      </c>
      <c r="L88" s="48">
        <v>586.5017866666667</v>
      </c>
    </row>
    <row r="89" spans="1:12" ht="15" customHeight="1" x14ac:dyDescent="0.25">
      <c r="A89" s="57" t="s">
        <v>114</v>
      </c>
      <c r="B89" s="86">
        <v>42439</v>
      </c>
      <c r="C89" s="81" t="s">
        <v>9</v>
      </c>
      <c r="D89" s="60" t="s">
        <v>25</v>
      </c>
      <c r="E89" s="61" t="s">
        <v>43</v>
      </c>
      <c r="F89" s="62">
        <v>2500</v>
      </c>
      <c r="G89" s="54">
        <f t="shared" si="1"/>
        <v>4.2625616099288264</v>
      </c>
      <c r="H89" s="67" t="s">
        <v>33</v>
      </c>
      <c r="I89" s="68" t="s">
        <v>44</v>
      </c>
      <c r="J89" s="46" t="s">
        <v>45</v>
      </c>
      <c r="K89" s="47" t="s">
        <v>46</v>
      </c>
      <c r="L89" s="48">
        <v>586.5017866666667</v>
      </c>
    </row>
    <row r="90" spans="1:12" ht="15" customHeight="1" x14ac:dyDescent="0.25">
      <c r="A90" s="57" t="s">
        <v>114</v>
      </c>
      <c r="B90" s="86">
        <v>42439</v>
      </c>
      <c r="C90" s="81" t="s">
        <v>9</v>
      </c>
      <c r="D90" s="60" t="s">
        <v>25</v>
      </c>
      <c r="E90" s="61" t="s">
        <v>6</v>
      </c>
      <c r="F90" s="62">
        <v>5000</v>
      </c>
      <c r="G90" s="54">
        <f t="shared" si="1"/>
        <v>8.5251232198576528</v>
      </c>
      <c r="H90" s="67" t="s">
        <v>34</v>
      </c>
      <c r="I90" s="68" t="s">
        <v>44</v>
      </c>
      <c r="J90" s="46" t="s">
        <v>45</v>
      </c>
      <c r="K90" s="47" t="s">
        <v>46</v>
      </c>
      <c r="L90" s="48">
        <v>586.5017866666667</v>
      </c>
    </row>
    <row r="91" spans="1:12" ht="15" customHeight="1" x14ac:dyDescent="0.25">
      <c r="A91" s="57" t="s">
        <v>114</v>
      </c>
      <c r="B91" s="86">
        <v>42444</v>
      </c>
      <c r="C91" s="81" t="s">
        <v>9</v>
      </c>
      <c r="D91" s="60" t="s">
        <v>25</v>
      </c>
      <c r="E91" s="61" t="s">
        <v>6</v>
      </c>
      <c r="F91" s="87">
        <v>5000</v>
      </c>
      <c r="G91" s="54">
        <f t="shared" si="1"/>
        <v>8.5251232198576528</v>
      </c>
      <c r="H91" s="67" t="s">
        <v>35</v>
      </c>
      <c r="I91" s="68" t="s">
        <v>44</v>
      </c>
      <c r="J91" s="46" t="s">
        <v>45</v>
      </c>
      <c r="K91" s="47" t="s">
        <v>46</v>
      </c>
      <c r="L91" s="48">
        <v>586.5017866666667</v>
      </c>
    </row>
    <row r="92" spans="1:12" ht="15" customHeight="1" x14ac:dyDescent="0.25">
      <c r="A92" s="57" t="s">
        <v>114</v>
      </c>
      <c r="B92" s="86">
        <v>42444</v>
      </c>
      <c r="C92" s="81" t="s">
        <v>9</v>
      </c>
      <c r="D92" s="60" t="s">
        <v>25</v>
      </c>
      <c r="E92" s="61" t="s">
        <v>43</v>
      </c>
      <c r="F92" s="62">
        <v>5000</v>
      </c>
      <c r="G92" s="54">
        <f t="shared" si="1"/>
        <v>8.5251232198576528</v>
      </c>
      <c r="H92" s="67" t="s">
        <v>48</v>
      </c>
      <c r="I92" s="68" t="s">
        <v>44</v>
      </c>
      <c r="J92" s="46" t="s">
        <v>45</v>
      </c>
      <c r="K92" s="47" t="s">
        <v>46</v>
      </c>
      <c r="L92" s="48">
        <v>586.5017866666667</v>
      </c>
    </row>
    <row r="93" spans="1:12" ht="15" customHeight="1" x14ac:dyDescent="0.25">
      <c r="A93" s="57" t="s">
        <v>114</v>
      </c>
      <c r="B93" s="86">
        <v>42451</v>
      </c>
      <c r="C93" s="81" t="s">
        <v>9</v>
      </c>
      <c r="D93" s="60" t="s">
        <v>25</v>
      </c>
      <c r="E93" s="61" t="s">
        <v>43</v>
      </c>
      <c r="F93" s="62">
        <v>5000</v>
      </c>
      <c r="G93" s="54">
        <f t="shared" si="1"/>
        <v>8.5251232198576528</v>
      </c>
      <c r="H93" s="67" t="s">
        <v>36</v>
      </c>
      <c r="I93" s="68" t="s">
        <v>44</v>
      </c>
      <c r="J93" s="46" t="s">
        <v>45</v>
      </c>
      <c r="K93" s="47" t="s">
        <v>46</v>
      </c>
      <c r="L93" s="48">
        <v>586.5017866666667</v>
      </c>
    </row>
    <row r="94" spans="1:12" ht="15" customHeight="1" x14ac:dyDescent="0.25">
      <c r="A94" s="57" t="s">
        <v>114</v>
      </c>
      <c r="B94" s="86">
        <v>42451</v>
      </c>
      <c r="C94" s="81" t="s">
        <v>9</v>
      </c>
      <c r="D94" s="60" t="s">
        <v>25</v>
      </c>
      <c r="E94" s="61" t="s">
        <v>43</v>
      </c>
      <c r="F94" s="62">
        <v>2500</v>
      </c>
      <c r="G94" s="54">
        <f t="shared" si="1"/>
        <v>4.2625616099288264</v>
      </c>
      <c r="H94" s="67" t="s">
        <v>37</v>
      </c>
      <c r="I94" s="68" t="s">
        <v>44</v>
      </c>
      <c r="J94" s="46" t="s">
        <v>45</v>
      </c>
      <c r="K94" s="47" t="s">
        <v>46</v>
      </c>
      <c r="L94" s="48">
        <v>586.5017866666667</v>
      </c>
    </row>
    <row r="95" spans="1:12" ht="15" customHeight="1" x14ac:dyDescent="0.25">
      <c r="A95" s="57" t="s">
        <v>114</v>
      </c>
      <c r="B95" s="86">
        <v>42451</v>
      </c>
      <c r="C95" s="81" t="s">
        <v>9</v>
      </c>
      <c r="D95" s="60" t="s">
        <v>25</v>
      </c>
      <c r="E95" s="61" t="s">
        <v>6</v>
      </c>
      <c r="F95" s="65">
        <v>5000</v>
      </c>
      <c r="G95" s="54">
        <f t="shared" si="1"/>
        <v>8.5251232198576528</v>
      </c>
      <c r="H95" s="67" t="s">
        <v>38</v>
      </c>
      <c r="I95" s="68" t="s">
        <v>44</v>
      </c>
      <c r="J95" s="46" t="s">
        <v>45</v>
      </c>
      <c r="K95" s="47" t="s">
        <v>46</v>
      </c>
      <c r="L95" s="48">
        <v>586.5017866666667</v>
      </c>
    </row>
    <row r="96" spans="1:12" ht="15" customHeight="1" x14ac:dyDescent="0.25">
      <c r="A96" s="57" t="s">
        <v>114</v>
      </c>
      <c r="B96" s="86">
        <v>42453</v>
      </c>
      <c r="C96" s="81" t="s">
        <v>9</v>
      </c>
      <c r="D96" s="60" t="s">
        <v>25</v>
      </c>
      <c r="E96" s="61" t="s">
        <v>43</v>
      </c>
      <c r="F96" s="62">
        <v>2500</v>
      </c>
      <c r="G96" s="54">
        <f t="shared" si="1"/>
        <v>4.2625616099288264</v>
      </c>
      <c r="H96" s="67" t="s">
        <v>39</v>
      </c>
      <c r="I96" s="68" t="s">
        <v>44</v>
      </c>
      <c r="J96" s="46" t="s">
        <v>45</v>
      </c>
      <c r="K96" s="47" t="s">
        <v>46</v>
      </c>
      <c r="L96" s="48">
        <v>586.5017866666667</v>
      </c>
    </row>
    <row r="97" spans="1:12" ht="15" customHeight="1" x14ac:dyDescent="0.25">
      <c r="A97" s="57" t="s">
        <v>114</v>
      </c>
      <c r="B97" s="86">
        <v>42455</v>
      </c>
      <c r="C97" s="81" t="s">
        <v>9</v>
      </c>
      <c r="D97" s="60" t="s">
        <v>25</v>
      </c>
      <c r="E97" s="61" t="s">
        <v>43</v>
      </c>
      <c r="F97" s="62">
        <v>5000</v>
      </c>
      <c r="G97" s="54">
        <f t="shared" si="1"/>
        <v>8.5251232198576528</v>
      </c>
      <c r="H97" s="67" t="s">
        <v>40</v>
      </c>
      <c r="I97" s="68" t="s">
        <v>44</v>
      </c>
      <c r="J97" s="46" t="s">
        <v>45</v>
      </c>
      <c r="K97" s="47" t="s">
        <v>46</v>
      </c>
      <c r="L97" s="48">
        <v>586.5017866666667</v>
      </c>
    </row>
    <row r="98" spans="1:12" ht="15" customHeight="1" x14ac:dyDescent="0.25">
      <c r="A98" s="57" t="s">
        <v>114</v>
      </c>
      <c r="B98" s="86">
        <v>42458</v>
      </c>
      <c r="C98" s="81" t="s">
        <v>9</v>
      </c>
      <c r="D98" s="60" t="s">
        <v>25</v>
      </c>
      <c r="E98" s="61" t="s">
        <v>43</v>
      </c>
      <c r="F98" s="62">
        <v>5000</v>
      </c>
      <c r="G98" s="54">
        <f t="shared" si="1"/>
        <v>8.5251232198576528</v>
      </c>
      <c r="H98" s="67" t="s">
        <v>82</v>
      </c>
      <c r="I98" s="68" t="s">
        <v>44</v>
      </c>
      <c r="J98" s="46" t="s">
        <v>45</v>
      </c>
      <c r="K98" s="47" t="s">
        <v>46</v>
      </c>
      <c r="L98" s="48">
        <v>586.5017866666667</v>
      </c>
    </row>
    <row r="99" spans="1:12" ht="15" customHeight="1" x14ac:dyDescent="0.25">
      <c r="A99" s="57" t="s">
        <v>114</v>
      </c>
      <c r="B99" s="86">
        <v>42458</v>
      </c>
      <c r="C99" s="81" t="s">
        <v>9</v>
      </c>
      <c r="D99" s="60" t="s">
        <v>25</v>
      </c>
      <c r="E99" s="61" t="s">
        <v>43</v>
      </c>
      <c r="F99" s="62">
        <v>2500</v>
      </c>
      <c r="G99" s="54">
        <f t="shared" si="1"/>
        <v>4.2625616099288264</v>
      </c>
      <c r="H99" s="67" t="s">
        <v>83</v>
      </c>
      <c r="I99" s="68" t="s">
        <v>44</v>
      </c>
      <c r="J99" s="46" t="s">
        <v>45</v>
      </c>
      <c r="K99" s="47" t="s">
        <v>46</v>
      </c>
      <c r="L99" s="48">
        <v>586.5017866666667</v>
      </c>
    </row>
    <row r="100" spans="1:12" ht="15" customHeight="1" x14ac:dyDescent="0.25">
      <c r="A100" s="57" t="s">
        <v>114</v>
      </c>
      <c r="B100" s="86">
        <v>42458</v>
      </c>
      <c r="C100" s="81" t="s">
        <v>9</v>
      </c>
      <c r="D100" s="60" t="s">
        <v>25</v>
      </c>
      <c r="E100" s="61" t="s">
        <v>6</v>
      </c>
      <c r="F100" s="62">
        <v>5000</v>
      </c>
      <c r="G100" s="54">
        <f t="shared" si="1"/>
        <v>8.5251232198576528</v>
      </c>
      <c r="H100" s="67" t="s">
        <v>84</v>
      </c>
      <c r="I100" s="68" t="s">
        <v>44</v>
      </c>
      <c r="J100" s="46" t="s">
        <v>45</v>
      </c>
      <c r="K100" s="47" t="s">
        <v>46</v>
      </c>
      <c r="L100" s="48">
        <v>586.5017866666667</v>
      </c>
    </row>
    <row r="101" spans="1:12" ht="15" customHeight="1" x14ac:dyDescent="0.25">
      <c r="A101" s="88" t="s">
        <v>114</v>
      </c>
      <c r="B101" s="86">
        <v>42430</v>
      </c>
      <c r="C101" s="81" t="s">
        <v>115</v>
      </c>
      <c r="D101" s="60" t="s">
        <v>80</v>
      </c>
      <c r="E101" s="61" t="s">
        <v>7</v>
      </c>
      <c r="F101" s="62">
        <v>2500</v>
      </c>
      <c r="G101" s="54">
        <f t="shared" si="1"/>
        <v>4.2553062079765791</v>
      </c>
      <c r="H101" s="67" t="s">
        <v>52</v>
      </c>
      <c r="I101" s="68" t="s">
        <v>44</v>
      </c>
      <c r="J101" s="46" t="s">
        <v>45</v>
      </c>
      <c r="K101" s="47" t="s">
        <v>46</v>
      </c>
      <c r="L101" s="48">
        <v>587.50178666666704</v>
      </c>
    </row>
    <row r="102" spans="1:12" ht="15" customHeight="1" x14ac:dyDescent="0.25">
      <c r="A102" s="88" t="s">
        <v>114</v>
      </c>
      <c r="B102" s="86">
        <v>42430</v>
      </c>
      <c r="C102" s="81" t="s">
        <v>49</v>
      </c>
      <c r="D102" s="60" t="s">
        <v>50</v>
      </c>
      <c r="E102" s="61" t="s">
        <v>6</v>
      </c>
      <c r="F102" s="62">
        <v>1400</v>
      </c>
      <c r="G102" s="54">
        <f t="shared" si="1"/>
        <v>2.378922259403391</v>
      </c>
      <c r="H102" s="67" t="s">
        <v>51</v>
      </c>
      <c r="I102" s="68" t="s">
        <v>44</v>
      </c>
      <c r="J102" s="46" t="s">
        <v>45</v>
      </c>
      <c r="K102" s="47" t="s">
        <v>46</v>
      </c>
      <c r="L102" s="48">
        <v>588.50178666666704</v>
      </c>
    </row>
    <row r="103" spans="1:12" ht="15" customHeight="1" x14ac:dyDescent="0.25">
      <c r="A103" s="88" t="s">
        <v>114</v>
      </c>
      <c r="B103" s="86">
        <v>42431</v>
      </c>
      <c r="C103" s="81" t="s">
        <v>49</v>
      </c>
      <c r="D103" s="60" t="s">
        <v>50</v>
      </c>
      <c r="E103" s="61" t="s">
        <v>6</v>
      </c>
      <c r="F103" s="62">
        <v>800</v>
      </c>
      <c r="G103" s="54">
        <f t="shared" si="1"/>
        <v>1.3570781600571449</v>
      </c>
      <c r="H103" s="67" t="s">
        <v>51</v>
      </c>
      <c r="I103" s="68" t="s">
        <v>44</v>
      </c>
      <c r="J103" s="46" t="s">
        <v>45</v>
      </c>
      <c r="K103" s="47" t="s">
        <v>46</v>
      </c>
      <c r="L103" s="48">
        <v>589.50178666666704</v>
      </c>
    </row>
    <row r="104" spans="1:12" ht="15" customHeight="1" x14ac:dyDescent="0.25">
      <c r="A104" s="88" t="s">
        <v>114</v>
      </c>
      <c r="B104" s="86">
        <v>42432</v>
      </c>
      <c r="C104" s="81" t="s">
        <v>49</v>
      </c>
      <c r="D104" s="60" t="s">
        <v>50</v>
      </c>
      <c r="E104" s="61" t="s">
        <v>6</v>
      </c>
      <c r="F104" s="62">
        <v>800</v>
      </c>
      <c r="G104" s="54">
        <f t="shared" si="1"/>
        <v>1.3547799821503212</v>
      </c>
      <c r="H104" s="67" t="s">
        <v>51</v>
      </c>
      <c r="I104" s="68" t="s">
        <v>44</v>
      </c>
      <c r="J104" s="46" t="s">
        <v>45</v>
      </c>
      <c r="K104" s="47" t="s">
        <v>46</v>
      </c>
      <c r="L104" s="48">
        <v>590.50178666666704</v>
      </c>
    </row>
    <row r="105" spans="1:12" ht="15" customHeight="1" x14ac:dyDescent="0.25">
      <c r="A105" s="88" t="s">
        <v>114</v>
      </c>
      <c r="B105" s="86">
        <v>42433</v>
      </c>
      <c r="C105" s="81" t="s">
        <v>49</v>
      </c>
      <c r="D105" s="60" t="s">
        <v>50</v>
      </c>
      <c r="E105" s="61" t="s">
        <v>6</v>
      </c>
      <c r="F105" s="62">
        <v>1300</v>
      </c>
      <c r="G105" s="54">
        <f t="shared" si="1"/>
        <v>2.1977955592086786</v>
      </c>
      <c r="H105" s="67" t="s">
        <v>51</v>
      </c>
      <c r="I105" s="68" t="s">
        <v>44</v>
      </c>
      <c r="J105" s="46" t="s">
        <v>45</v>
      </c>
      <c r="K105" s="47" t="s">
        <v>46</v>
      </c>
      <c r="L105" s="48">
        <v>591.50178666666704</v>
      </c>
    </row>
    <row r="106" spans="1:12" ht="15" customHeight="1" x14ac:dyDescent="0.25">
      <c r="A106" s="88" t="s">
        <v>114</v>
      </c>
      <c r="B106" s="86">
        <v>42434</v>
      </c>
      <c r="C106" s="81" t="s">
        <v>49</v>
      </c>
      <c r="D106" s="60" t="s">
        <v>50</v>
      </c>
      <c r="E106" s="61" t="s">
        <v>6</v>
      </c>
      <c r="F106" s="62">
        <v>1100</v>
      </c>
      <c r="G106" s="54">
        <f t="shared" si="1"/>
        <v>1.8565344860619706</v>
      </c>
      <c r="H106" s="67" t="s">
        <v>51</v>
      </c>
      <c r="I106" s="68" t="s">
        <v>44</v>
      </c>
      <c r="J106" s="46" t="s">
        <v>45</v>
      </c>
      <c r="K106" s="47" t="s">
        <v>46</v>
      </c>
      <c r="L106" s="48">
        <v>592.50178666666704</v>
      </c>
    </row>
    <row r="107" spans="1:12" ht="15" customHeight="1" x14ac:dyDescent="0.25">
      <c r="A107" s="88" t="s">
        <v>114</v>
      </c>
      <c r="B107" s="86">
        <v>42435</v>
      </c>
      <c r="C107" s="81" t="s">
        <v>49</v>
      </c>
      <c r="D107" s="60" t="s">
        <v>50</v>
      </c>
      <c r="E107" s="61" t="s">
        <v>6</v>
      </c>
      <c r="F107" s="62">
        <v>1700</v>
      </c>
      <c r="G107" s="54">
        <f t="shared" si="1"/>
        <v>2.8643553198851346</v>
      </c>
      <c r="H107" s="67" t="s">
        <v>51</v>
      </c>
      <c r="I107" s="68" t="s">
        <v>44</v>
      </c>
      <c r="J107" s="46" t="s">
        <v>45</v>
      </c>
      <c r="K107" s="47" t="s">
        <v>46</v>
      </c>
      <c r="L107" s="48">
        <v>593.50178666666704</v>
      </c>
    </row>
    <row r="108" spans="1:12" ht="15" customHeight="1" x14ac:dyDescent="0.25">
      <c r="A108" s="88" t="s">
        <v>114</v>
      </c>
      <c r="B108" s="86">
        <v>42437</v>
      </c>
      <c r="C108" s="81" t="s">
        <v>49</v>
      </c>
      <c r="D108" s="60" t="s">
        <v>50</v>
      </c>
      <c r="E108" s="61" t="s">
        <v>6</v>
      </c>
      <c r="F108" s="62">
        <v>1550</v>
      </c>
      <c r="G108" s="54">
        <f t="shared" si="1"/>
        <v>2.6072251333183445</v>
      </c>
      <c r="H108" s="67" t="s">
        <v>51</v>
      </c>
      <c r="I108" s="68" t="s">
        <v>44</v>
      </c>
      <c r="J108" s="46" t="s">
        <v>45</v>
      </c>
      <c r="K108" s="47" t="s">
        <v>46</v>
      </c>
      <c r="L108" s="48">
        <v>594.50178666666898</v>
      </c>
    </row>
    <row r="109" spans="1:12" ht="15" customHeight="1" x14ac:dyDescent="0.25">
      <c r="A109" s="88" t="s">
        <v>114</v>
      </c>
      <c r="B109" s="86">
        <v>42437</v>
      </c>
      <c r="C109" s="81" t="s">
        <v>116</v>
      </c>
      <c r="D109" s="60" t="s">
        <v>117</v>
      </c>
      <c r="E109" s="61" t="s">
        <v>118</v>
      </c>
      <c r="F109" s="65">
        <v>5000</v>
      </c>
      <c r="G109" s="54">
        <f t="shared" si="1"/>
        <v>8.3962804343334945</v>
      </c>
      <c r="H109" s="67" t="s">
        <v>54</v>
      </c>
      <c r="I109" s="68" t="s">
        <v>44</v>
      </c>
      <c r="J109" s="46" t="s">
        <v>45</v>
      </c>
      <c r="K109" s="47" t="s">
        <v>46</v>
      </c>
      <c r="L109" s="48">
        <v>595.50178666667</v>
      </c>
    </row>
    <row r="110" spans="1:12" ht="15" customHeight="1" x14ac:dyDescent="0.25">
      <c r="A110" s="88" t="s">
        <v>114</v>
      </c>
      <c r="B110" s="86">
        <v>42437</v>
      </c>
      <c r="C110" s="81" t="s">
        <v>94</v>
      </c>
      <c r="D110" s="60" t="s">
        <v>117</v>
      </c>
      <c r="E110" s="61" t="s">
        <v>118</v>
      </c>
      <c r="F110" s="62">
        <v>10000</v>
      </c>
      <c r="G110" s="54">
        <f t="shared" si="1"/>
        <v>16.764409132588366</v>
      </c>
      <c r="H110" s="67" t="s">
        <v>54</v>
      </c>
      <c r="I110" s="68" t="s">
        <v>44</v>
      </c>
      <c r="J110" s="46" t="s">
        <v>45</v>
      </c>
      <c r="K110" s="47" t="s">
        <v>46</v>
      </c>
      <c r="L110" s="48">
        <v>596.50178666667</v>
      </c>
    </row>
    <row r="111" spans="1:12" ht="15" customHeight="1" x14ac:dyDescent="0.25">
      <c r="A111" s="88" t="s">
        <v>114</v>
      </c>
      <c r="B111" s="86">
        <v>42437</v>
      </c>
      <c r="C111" s="81" t="s">
        <v>92</v>
      </c>
      <c r="D111" s="60" t="s">
        <v>117</v>
      </c>
      <c r="E111" s="61" t="s">
        <v>118</v>
      </c>
      <c r="F111" s="62">
        <v>3000</v>
      </c>
      <c r="G111" s="54">
        <f t="shared" si="1"/>
        <v>5.0209054883941597</v>
      </c>
      <c r="H111" s="67" t="s">
        <v>54</v>
      </c>
      <c r="I111" s="68" t="s">
        <v>44</v>
      </c>
      <c r="J111" s="46" t="s">
        <v>45</v>
      </c>
      <c r="K111" s="47" t="s">
        <v>46</v>
      </c>
      <c r="L111" s="48">
        <v>597.50178666667</v>
      </c>
    </row>
    <row r="112" spans="1:12" ht="15" customHeight="1" x14ac:dyDescent="0.25">
      <c r="A112" s="88" t="s">
        <v>114</v>
      </c>
      <c r="B112" s="86">
        <v>42437</v>
      </c>
      <c r="C112" s="81" t="s">
        <v>49</v>
      </c>
      <c r="D112" s="60" t="s">
        <v>117</v>
      </c>
      <c r="E112" s="61" t="s">
        <v>118</v>
      </c>
      <c r="F112" s="62">
        <v>2000</v>
      </c>
      <c r="G112" s="54">
        <f t="shared" si="1"/>
        <v>3.3416775765013345</v>
      </c>
      <c r="H112" s="67" t="s">
        <v>54</v>
      </c>
      <c r="I112" s="68" t="s">
        <v>44</v>
      </c>
      <c r="J112" s="46" t="s">
        <v>45</v>
      </c>
      <c r="K112" s="47" t="s">
        <v>46</v>
      </c>
      <c r="L112" s="48">
        <v>598.50178666667102</v>
      </c>
    </row>
    <row r="113" spans="1:12" ht="15" customHeight="1" x14ac:dyDescent="0.25">
      <c r="A113" s="88" t="s">
        <v>114</v>
      </c>
      <c r="B113" s="86">
        <v>42437</v>
      </c>
      <c r="C113" s="81" t="s">
        <v>119</v>
      </c>
      <c r="D113" s="60" t="s">
        <v>117</v>
      </c>
      <c r="E113" s="61" t="s">
        <v>118</v>
      </c>
      <c r="F113" s="62">
        <v>5000</v>
      </c>
      <c r="G113" s="54">
        <f t="shared" si="1"/>
        <v>8.3402587134907904</v>
      </c>
      <c r="H113" s="67" t="s">
        <v>54</v>
      </c>
      <c r="I113" s="68" t="s">
        <v>44</v>
      </c>
      <c r="J113" s="46" t="s">
        <v>45</v>
      </c>
      <c r="K113" s="47" t="s">
        <v>46</v>
      </c>
      <c r="L113" s="48">
        <v>599.50178666667102</v>
      </c>
    </row>
    <row r="114" spans="1:12" ht="15" customHeight="1" x14ac:dyDescent="0.25">
      <c r="A114" s="88" t="s">
        <v>114</v>
      </c>
      <c r="B114" s="86">
        <v>42438</v>
      </c>
      <c r="C114" s="81" t="s">
        <v>92</v>
      </c>
      <c r="D114" s="60" t="s">
        <v>117</v>
      </c>
      <c r="E114" s="61" t="s">
        <v>118</v>
      </c>
      <c r="F114" s="62">
        <v>3000</v>
      </c>
      <c r="G114" s="54">
        <f t="shared" si="1"/>
        <v>4.9958219386035765</v>
      </c>
      <c r="H114" s="67" t="s">
        <v>54</v>
      </c>
      <c r="I114" s="68" t="s">
        <v>44</v>
      </c>
      <c r="J114" s="46" t="s">
        <v>45</v>
      </c>
      <c r="K114" s="47" t="s">
        <v>46</v>
      </c>
      <c r="L114" s="48">
        <v>600.50178666667102</v>
      </c>
    </row>
    <row r="115" spans="1:12" ht="15" customHeight="1" x14ac:dyDescent="0.25">
      <c r="A115" s="88" t="s">
        <v>114</v>
      </c>
      <c r="B115" s="86">
        <v>42438</v>
      </c>
      <c r="C115" s="81" t="s">
        <v>49</v>
      </c>
      <c r="D115" s="60" t="s">
        <v>117</v>
      </c>
      <c r="E115" s="61" t="s">
        <v>118</v>
      </c>
      <c r="F115" s="62">
        <v>2000</v>
      </c>
      <c r="G115" s="54">
        <f t="shared" si="1"/>
        <v>3.3250109049274013</v>
      </c>
      <c r="H115" s="67" t="s">
        <v>54</v>
      </c>
      <c r="I115" s="68" t="s">
        <v>44</v>
      </c>
      <c r="J115" s="46" t="s">
        <v>45</v>
      </c>
      <c r="K115" s="47" t="s">
        <v>46</v>
      </c>
      <c r="L115" s="48">
        <v>601.50178666667205</v>
      </c>
    </row>
    <row r="116" spans="1:12" ht="15" customHeight="1" x14ac:dyDescent="0.25">
      <c r="A116" s="88" t="s">
        <v>114</v>
      </c>
      <c r="B116" s="86">
        <v>42438</v>
      </c>
      <c r="C116" s="81" t="s">
        <v>49</v>
      </c>
      <c r="D116" s="60" t="s">
        <v>50</v>
      </c>
      <c r="E116" s="61" t="s">
        <v>6</v>
      </c>
      <c r="F116" s="62">
        <v>1200</v>
      </c>
      <c r="G116" s="54">
        <f t="shared" si="1"/>
        <v>1.9916953385963778</v>
      </c>
      <c r="H116" s="67" t="s">
        <v>51</v>
      </c>
      <c r="I116" s="68" t="s">
        <v>44</v>
      </c>
      <c r="J116" s="46" t="s">
        <v>45</v>
      </c>
      <c r="K116" s="47" t="s">
        <v>46</v>
      </c>
      <c r="L116" s="48">
        <v>602.50178666667205</v>
      </c>
    </row>
    <row r="117" spans="1:12" ht="15" customHeight="1" x14ac:dyDescent="0.25">
      <c r="A117" s="88" t="s">
        <v>114</v>
      </c>
      <c r="B117" s="86">
        <v>42439</v>
      </c>
      <c r="C117" s="81" t="s">
        <v>109</v>
      </c>
      <c r="D117" s="60" t="s">
        <v>47</v>
      </c>
      <c r="E117" s="61" t="s">
        <v>6</v>
      </c>
      <c r="F117" s="62">
        <v>10000</v>
      </c>
      <c r="G117" s="54">
        <f t="shared" si="1"/>
        <v>16.569959229504676</v>
      </c>
      <c r="H117" s="70" t="s">
        <v>56</v>
      </c>
      <c r="I117" s="68" t="s">
        <v>44</v>
      </c>
      <c r="J117" s="46" t="s">
        <v>45</v>
      </c>
      <c r="K117" s="47" t="s">
        <v>46</v>
      </c>
      <c r="L117" s="48">
        <v>603.50178666667296</v>
      </c>
    </row>
    <row r="118" spans="1:12" ht="15" customHeight="1" x14ac:dyDescent="0.25">
      <c r="A118" s="88" t="s">
        <v>114</v>
      </c>
      <c r="B118" s="86">
        <v>42439</v>
      </c>
      <c r="C118" s="81" t="s">
        <v>49</v>
      </c>
      <c r="D118" s="60" t="s">
        <v>50</v>
      </c>
      <c r="E118" s="61" t="s">
        <v>6</v>
      </c>
      <c r="F118" s="62">
        <v>800</v>
      </c>
      <c r="G118" s="54">
        <f t="shared" si="1"/>
        <v>1.3234038635540482</v>
      </c>
      <c r="H118" s="70" t="s">
        <v>51</v>
      </c>
      <c r="I118" s="68" t="s">
        <v>44</v>
      </c>
      <c r="J118" s="46" t="s">
        <v>45</v>
      </c>
      <c r="K118" s="47" t="s">
        <v>46</v>
      </c>
      <c r="L118" s="48">
        <v>604.50178666667296</v>
      </c>
    </row>
    <row r="119" spans="1:12" ht="15" customHeight="1" x14ac:dyDescent="0.25">
      <c r="A119" s="88" t="s">
        <v>114</v>
      </c>
      <c r="B119" s="86">
        <v>42440</v>
      </c>
      <c r="C119" s="81" t="s">
        <v>49</v>
      </c>
      <c r="D119" s="60" t="s">
        <v>50</v>
      </c>
      <c r="E119" s="61" t="s">
        <v>6</v>
      </c>
      <c r="F119" s="62">
        <v>800</v>
      </c>
      <c r="G119" s="54">
        <f t="shared" si="1"/>
        <v>1.3212182319131582</v>
      </c>
      <c r="H119" s="70" t="s">
        <v>51</v>
      </c>
      <c r="I119" s="68" t="s">
        <v>44</v>
      </c>
      <c r="J119" s="46" t="s">
        <v>45</v>
      </c>
      <c r="K119" s="47" t="s">
        <v>46</v>
      </c>
      <c r="L119" s="48">
        <v>605.50178666667296</v>
      </c>
    </row>
    <row r="120" spans="1:12" ht="15" customHeight="1" x14ac:dyDescent="0.25">
      <c r="A120" s="88" t="s">
        <v>114</v>
      </c>
      <c r="B120" s="86">
        <v>42441</v>
      </c>
      <c r="C120" s="81" t="s">
        <v>120</v>
      </c>
      <c r="D120" s="60" t="s">
        <v>121</v>
      </c>
      <c r="E120" s="61" t="s">
        <v>118</v>
      </c>
      <c r="F120" s="62">
        <v>60000</v>
      </c>
      <c r="G120" s="54">
        <f t="shared" si="1"/>
        <v>98.927985570758537</v>
      </c>
      <c r="H120" s="70" t="s">
        <v>57</v>
      </c>
      <c r="I120" s="68" t="s">
        <v>44</v>
      </c>
      <c r="J120" s="46" t="s">
        <v>45</v>
      </c>
      <c r="K120" s="47" t="s">
        <v>46</v>
      </c>
      <c r="L120" s="48">
        <v>606.50178666667398</v>
      </c>
    </row>
    <row r="121" spans="1:12" ht="15" customHeight="1" x14ac:dyDescent="0.25">
      <c r="A121" s="88" t="s">
        <v>114</v>
      </c>
      <c r="B121" s="86">
        <v>42441</v>
      </c>
      <c r="C121" s="81" t="s">
        <v>49</v>
      </c>
      <c r="D121" s="60" t="s">
        <v>50</v>
      </c>
      <c r="E121" s="61" t="s">
        <v>6</v>
      </c>
      <c r="F121" s="65">
        <v>1500</v>
      </c>
      <c r="G121" s="54">
        <f t="shared" si="1"/>
        <v>2.4691285407248107</v>
      </c>
      <c r="H121" s="70" t="s">
        <v>51</v>
      </c>
      <c r="I121" s="68" t="s">
        <v>44</v>
      </c>
      <c r="J121" s="46" t="s">
        <v>45</v>
      </c>
      <c r="K121" s="47" t="s">
        <v>46</v>
      </c>
      <c r="L121" s="48">
        <v>607.50178666667398</v>
      </c>
    </row>
    <row r="122" spans="1:12" ht="15" customHeight="1" x14ac:dyDescent="0.25">
      <c r="A122" s="88" t="s">
        <v>114</v>
      </c>
      <c r="B122" s="86">
        <v>42442</v>
      </c>
      <c r="C122" s="81" t="s">
        <v>49</v>
      </c>
      <c r="D122" s="60" t="s">
        <v>50</v>
      </c>
      <c r="E122" s="61" t="s">
        <v>6</v>
      </c>
      <c r="F122" s="65">
        <v>800</v>
      </c>
      <c r="G122" s="54">
        <f t="shared" si="1"/>
        <v>1.3147044388847871</v>
      </c>
      <c r="H122" s="70" t="s">
        <v>51</v>
      </c>
      <c r="I122" s="68" t="s">
        <v>44</v>
      </c>
      <c r="J122" s="46" t="s">
        <v>45</v>
      </c>
      <c r="K122" s="47" t="s">
        <v>46</v>
      </c>
      <c r="L122" s="48">
        <v>608.50178666667398</v>
      </c>
    </row>
    <row r="123" spans="1:12" ht="15" customHeight="1" x14ac:dyDescent="0.25">
      <c r="A123" s="88" t="s">
        <v>114</v>
      </c>
      <c r="B123" s="86">
        <v>42444</v>
      </c>
      <c r="C123" s="81" t="s">
        <v>49</v>
      </c>
      <c r="D123" s="60" t="s">
        <v>50</v>
      </c>
      <c r="E123" s="61" t="s">
        <v>6</v>
      </c>
      <c r="F123" s="65">
        <v>1000</v>
      </c>
      <c r="G123" s="54">
        <f t="shared" si="1"/>
        <v>1.6406842799738683</v>
      </c>
      <c r="H123" s="70" t="s">
        <v>51</v>
      </c>
      <c r="I123" s="68" t="s">
        <v>44</v>
      </c>
      <c r="J123" s="46" t="s">
        <v>45</v>
      </c>
      <c r="K123" s="47" t="s">
        <v>46</v>
      </c>
      <c r="L123" s="48">
        <v>609.501786666675</v>
      </c>
    </row>
    <row r="124" spans="1:12" ht="15" customHeight="1" x14ac:dyDescent="0.25">
      <c r="A124" s="88" t="s">
        <v>114</v>
      </c>
      <c r="B124" s="86">
        <v>42445</v>
      </c>
      <c r="C124" s="81" t="s">
        <v>49</v>
      </c>
      <c r="D124" s="60" t="s">
        <v>50</v>
      </c>
      <c r="E124" s="61" t="s">
        <v>6</v>
      </c>
      <c r="F124" s="65">
        <v>1300</v>
      </c>
      <c r="G124" s="54">
        <f t="shared" si="1"/>
        <v>2.1293958975910106</v>
      </c>
      <c r="H124" s="70" t="s">
        <v>51</v>
      </c>
      <c r="I124" s="68" t="s">
        <v>44</v>
      </c>
      <c r="J124" s="46" t="s">
        <v>45</v>
      </c>
      <c r="K124" s="47" t="s">
        <v>46</v>
      </c>
      <c r="L124" s="48">
        <v>610.501786666675</v>
      </c>
    </row>
    <row r="125" spans="1:12" ht="15" customHeight="1" x14ac:dyDescent="0.25">
      <c r="A125" s="88" t="s">
        <v>114</v>
      </c>
      <c r="B125" s="86">
        <v>42446</v>
      </c>
      <c r="C125" s="81" t="s">
        <v>49</v>
      </c>
      <c r="D125" s="60" t="s">
        <v>50</v>
      </c>
      <c r="E125" s="61" t="s">
        <v>6</v>
      </c>
      <c r="F125" s="65">
        <v>800</v>
      </c>
      <c r="G125" s="54">
        <f t="shared" si="1"/>
        <v>1.3082545586020895</v>
      </c>
      <c r="H125" s="70" t="s">
        <v>51</v>
      </c>
      <c r="I125" s="68" t="s">
        <v>44</v>
      </c>
      <c r="J125" s="46" t="s">
        <v>45</v>
      </c>
      <c r="K125" s="47" t="s">
        <v>46</v>
      </c>
      <c r="L125" s="48">
        <v>611.501786666675</v>
      </c>
    </row>
    <row r="126" spans="1:12" ht="15" customHeight="1" x14ac:dyDescent="0.25">
      <c r="A126" s="88" t="s">
        <v>114</v>
      </c>
      <c r="B126" s="86">
        <v>42447</v>
      </c>
      <c r="C126" s="81" t="s">
        <v>49</v>
      </c>
      <c r="D126" s="60" t="s">
        <v>50</v>
      </c>
      <c r="E126" s="61" t="s">
        <v>6</v>
      </c>
      <c r="F126" s="65">
        <v>1200</v>
      </c>
      <c r="G126" s="54">
        <f t="shared" si="1"/>
        <v>1.9591779585339251</v>
      </c>
      <c r="H126" s="70" t="s">
        <v>51</v>
      </c>
      <c r="I126" s="68" t="s">
        <v>44</v>
      </c>
      <c r="J126" s="46" t="s">
        <v>45</v>
      </c>
      <c r="K126" s="47" t="s">
        <v>46</v>
      </c>
      <c r="L126" s="48">
        <v>612.50178666667603</v>
      </c>
    </row>
    <row r="127" spans="1:12" ht="15" customHeight="1" x14ac:dyDescent="0.25">
      <c r="A127" s="88" t="s">
        <v>114</v>
      </c>
      <c r="B127" s="86">
        <v>42448</v>
      </c>
      <c r="C127" s="81" t="s">
        <v>49</v>
      </c>
      <c r="D127" s="60" t="s">
        <v>50</v>
      </c>
      <c r="E127" s="61" t="s">
        <v>6</v>
      </c>
      <c r="F127" s="65">
        <v>1000</v>
      </c>
      <c r="G127" s="54">
        <f t="shared" si="1"/>
        <v>1.6299871031073521</v>
      </c>
      <c r="H127" s="70" t="s">
        <v>51</v>
      </c>
      <c r="I127" s="68" t="s">
        <v>44</v>
      </c>
      <c r="J127" s="46" t="s">
        <v>45</v>
      </c>
      <c r="K127" s="47" t="s">
        <v>46</v>
      </c>
      <c r="L127" s="48">
        <v>613.50178666667603</v>
      </c>
    </row>
    <row r="128" spans="1:12" ht="15" customHeight="1" x14ac:dyDescent="0.25">
      <c r="A128" s="88" t="s">
        <v>114</v>
      </c>
      <c r="B128" s="86">
        <v>42449</v>
      </c>
      <c r="C128" s="81" t="s">
        <v>49</v>
      </c>
      <c r="D128" s="60" t="s">
        <v>50</v>
      </c>
      <c r="E128" s="61" t="s">
        <v>6</v>
      </c>
      <c r="F128" s="65">
        <v>1000</v>
      </c>
      <c r="G128" s="54">
        <f t="shared" si="1"/>
        <v>1.6273345687478524</v>
      </c>
      <c r="H128" s="70" t="s">
        <v>51</v>
      </c>
      <c r="I128" s="68" t="s">
        <v>44</v>
      </c>
      <c r="J128" s="46" t="s">
        <v>45</v>
      </c>
      <c r="K128" s="47" t="s">
        <v>46</v>
      </c>
      <c r="L128" s="48">
        <v>614.50178666667603</v>
      </c>
    </row>
    <row r="129" spans="1:12" ht="15" customHeight="1" x14ac:dyDescent="0.25">
      <c r="A129" s="88" t="s">
        <v>114</v>
      </c>
      <c r="B129" s="86">
        <v>42451</v>
      </c>
      <c r="C129" s="81" t="s">
        <v>41</v>
      </c>
      <c r="D129" s="60" t="s">
        <v>8</v>
      </c>
      <c r="E129" s="61" t="s">
        <v>6</v>
      </c>
      <c r="F129" s="65">
        <v>300000</v>
      </c>
      <c r="G129" s="54">
        <f t="shared" si="1"/>
        <v>487.40719604517415</v>
      </c>
      <c r="H129" s="70" t="s">
        <v>51</v>
      </c>
      <c r="I129" s="68" t="s">
        <v>44</v>
      </c>
      <c r="J129" s="46" t="s">
        <v>45</v>
      </c>
      <c r="K129" s="47" t="s">
        <v>46</v>
      </c>
      <c r="L129" s="48">
        <v>615.50178666667705</v>
      </c>
    </row>
    <row r="130" spans="1:12" ht="15" customHeight="1" x14ac:dyDescent="0.25">
      <c r="A130" s="88" t="s">
        <v>114</v>
      </c>
      <c r="B130" s="86">
        <v>42451</v>
      </c>
      <c r="C130" s="81" t="s">
        <v>49</v>
      </c>
      <c r="D130" s="60" t="s">
        <v>50</v>
      </c>
      <c r="E130" s="61" t="s">
        <v>6</v>
      </c>
      <c r="F130" s="65">
        <v>1600</v>
      </c>
      <c r="G130" s="54">
        <f t="shared" si="1"/>
        <v>2.5952885045977476</v>
      </c>
      <c r="H130" s="70" t="s">
        <v>51</v>
      </c>
      <c r="I130" s="68" t="s">
        <v>44</v>
      </c>
      <c r="J130" s="46" t="s">
        <v>45</v>
      </c>
      <c r="K130" s="47" t="s">
        <v>46</v>
      </c>
      <c r="L130" s="48">
        <v>616.50178666667705</v>
      </c>
    </row>
    <row r="131" spans="1:12" ht="15" customHeight="1" x14ac:dyDescent="0.25">
      <c r="A131" s="88" t="s">
        <v>114</v>
      </c>
      <c r="B131" s="86">
        <v>42452</v>
      </c>
      <c r="C131" s="81" t="s">
        <v>122</v>
      </c>
      <c r="D131" s="60" t="s">
        <v>8</v>
      </c>
      <c r="E131" s="61" t="s">
        <v>6</v>
      </c>
      <c r="F131" s="65">
        <v>40000</v>
      </c>
      <c r="G131" s="54">
        <f t="shared" si="1"/>
        <v>64.777140509864964</v>
      </c>
      <c r="H131" s="70" t="s">
        <v>51</v>
      </c>
      <c r="I131" s="68" t="s">
        <v>44</v>
      </c>
      <c r="J131" s="46" t="s">
        <v>45</v>
      </c>
      <c r="K131" s="47" t="s">
        <v>46</v>
      </c>
      <c r="L131" s="48">
        <v>617.50178666667705</v>
      </c>
    </row>
    <row r="132" spans="1:12" ht="15" customHeight="1" x14ac:dyDescent="0.25">
      <c r="A132" s="88" t="s">
        <v>114</v>
      </c>
      <c r="B132" s="86">
        <v>42458</v>
      </c>
      <c r="C132" s="81" t="s">
        <v>123</v>
      </c>
      <c r="D132" s="60" t="s">
        <v>80</v>
      </c>
      <c r="E132" s="61" t="s">
        <v>7</v>
      </c>
      <c r="F132" s="65">
        <v>3500</v>
      </c>
      <c r="G132" s="54">
        <f t="shared" ref="G132:G136" si="2">F132/L132</f>
        <v>5.6588357147078296</v>
      </c>
      <c r="H132" s="70" t="s">
        <v>58</v>
      </c>
      <c r="I132" s="68" t="s">
        <v>44</v>
      </c>
      <c r="J132" s="46" t="s">
        <v>45</v>
      </c>
      <c r="K132" s="47" t="s">
        <v>46</v>
      </c>
      <c r="L132" s="48">
        <v>618.50178666667796</v>
      </c>
    </row>
    <row r="133" spans="1:12" ht="15" customHeight="1" x14ac:dyDescent="0.25">
      <c r="A133" s="88" t="s">
        <v>114</v>
      </c>
      <c r="B133" s="86">
        <v>42458</v>
      </c>
      <c r="C133" s="81" t="s">
        <v>89</v>
      </c>
      <c r="D133" s="60" t="s">
        <v>81</v>
      </c>
      <c r="E133" s="61" t="s">
        <v>7</v>
      </c>
      <c r="F133" s="65">
        <v>500</v>
      </c>
      <c r="G133" s="54">
        <f t="shared" si="2"/>
        <v>0.80710017430349124</v>
      </c>
      <c r="H133" s="70" t="s">
        <v>85</v>
      </c>
      <c r="I133" s="68" t="s">
        <v>44</v>
      </c>
      <c r="J133" s="46" t="s">
        <v>45</v>
      </c>
      <c r="K133" s="47" t="s">
        <v>46</v>
      </c>
      <c r="L133" s="48">
        <v>619.50178666667796</v>
      </c>
    </row>
    <row r="134" spans="1:12" ht="15" customHeight="1" x14ac:dyDescent="0.25">
      <c r="A134" s="88" t="s">
        <v>114</v>
      </c>
      <c r="B134" s="86">
        <v>42458</v>
      </c>
      <c r="C134" s="81" t="s">
        <v>49</v>
      </c>
      <c r="D134" s="60" t="s">
        <v>50</v>
      </c>
      <c r="E134" s="61" t="s">
        <v>6</v>
      </c>
      <c r="F134" s="65">
        <v>1750</v>
      </c>
      <c r="G134" s="54">
        <f t="shared" si="2"/>
        <v>2.8202980839119927</v>
      </c>
      <c r="H134" s="70" t="s">
        <v>51</v>
      </c>
      <c r="I134" s="68" t="s">
        <v>44</v>
      </c>
      <c r="J134" s="46" t="s">
        <v>45</v>
      </c>
      <c r="K134" s="47" t="s">
        <v>46</v>
      </c>
      <c r="L134" s="48">
        <v>620.50178666667796</v>
      </c>
    </row>
    <row r="135" spans="1:12" ht="15" customHeight="1" x14ac:dyDescent="0.25">
      <c r="A135" s="88" t="s">
        <v>114</v>
      </c>
      <c r="B135" s="86">
        <v>42459</v>
      </c>
      <c r="C135" s="81" t="s">
        <v>134</v>
      </c>
      <c r="D135" s="60" t="s">
        <v>80</v>
      </c>
      <c r="E135" s="61" t="s">
        <v>7</v>
      </c>
      <c r="F135" s="65">
        <v>66441</v>
      </c>
      <c r="G135" s="54">
        <f t="shared" ref="G135" si="3">F135/L135</f>
        <v>106.90395655392273</v>
      </c>
      <c r="H135" s="70" t="s">
        <v>86</v>
      </c>
      <c r="I135" s="68" t="s">
        <v>44</v>
      </c>
      <c r="J135" s="46" t="s">
        <v>45</v>
      </c>
      <c r="K135" s="47" t="s">
        <v>46</v>
      </c>
      <c r="L135" s="48">
        <v>621.50178666667898</v>
      </c>
    </row>
    <row r="136" spans="1:12" ht="15" customHeight="1" x14ac:dyDescent="0.25">
      <c r="A136" s="88" t="s">
        <v>114</v>
      </c>
      <c r="B136" s="86">
        <v>42459</v>
      </c>
      <c r="C136" s="81" t="s">
        <v>49</v>
      </c>
      <c r="D136" s="60" t="s">
        <v>50</v>
      </c>
      <c r="E136" s="61" t="s">
        <v>6</v>
      </c>
      <c r="F136" s="65">
        <v>1700</v>
      </c>
      <c r="G136" s="54">
        <f t="shared" si="2"/>
        <v>2.735309916191337</v>
      </c>
      <c r="H136" s="70" t="s">
        <v>51</v>
      </c>
      <c r="I136" s="68" t="s">
        <v>44</v>
      </c>
      <c r="J136" s="46" t="s">
        <v>45</v>
      </c>
      <c r="K136" s="47" t="s">
        <v>46</v>
      </c>
      <c r="L136" s="48">
        <v>621.50178666667898</v>
      </c>
    </row>
    <row r="14560" spans="1:12" ht="15" customHeight="1" x14ac:dyDescent="0.2">
      <c r="A14560" s="15"/>
      <c r="B14560" s="15"/>
      <c r="C14560" s="15"/>
      <c r="D14560" s="15"/>
      <c r="E14560" s="15"/>
      <c r="G14560" s="30"/>
      <c r="H14560" s="15"/>
      <c r="I14560" s="15"/>
      <c r="J14560" s="15"/>
      <c r="K14560" s="15"/>
      <c r="L14560" s="15"/>
    </row>
  </sheetData>
  <mergeCells count="1">
    <mergeCell ref="B1:K1"/>
  </mergeCells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7"/>
  <sheetViews>
    <sheetView topLeftCell="A19" zoomScaleNormal="100" workbookViewId="0">
      <selection activeCell="K36" sqref="K36"/>
    </sheetView>
  </sheetViews>
  <sheetFormatPr defaultColWidth="11.19921875" defaultRowHeight="12.75" x14ac:dyDescent="0.2"/>
  <cols>
    <col min="1" max="1" width="15.3984375" style="3" customWidth="1"/>
    <col min="2" max="2" width="11.19921875" style="3" customWidth="1"/>
    <col min="3" max="3" width="5.5" style="3" customWidth="1"/>
    <col min="4" max="4" width="9.09765625" style="3" customWidth="1"/>
    <col min="5" max="6" width="8.09765625" style="3" customWidth="1"/>
    <col min="7" max="7" width="7.796875" style="3" customWidth="1"/>
    <col min="8" max="8" width="9.69921875" style="3" customWidth="1"/>
    <col min="9" max="9" width="6" style="3" customWidth="1"/>
    <col min="10" max="10" width="6.59765625" style="3" customWidth="1"/>
    <col min="11" max="12" width="9.796875" style="3" customWidth="1"/>
    <col min="13" max="13" width="10.296875" style="3" bestFit="1" customWidth="1"/>
    <col min="14" max="14" width="9.5" style="3" customWidth="1"/>
    <col min="15" max="16" width="5.5" style="3" customWidth="1"/>
    <col min="17" max="17" width="9.3984375" style="3" customWidth="1"/>
    <col min="18" max="19" width="7.59765625" style="3" customWidth="1"/>
    <col min="20" max="20" width="11.09765625" style="3" customWidth="1"/>
    <col min="21" max="21" width="11" style="3" customWidth="1"/>
    <col min="22" max="22" width="9.69921875" style="3" customWidth="1"/>
    <col min="23" max="23" width="10.69921875" style="3" customWidth="1"/>
    <col min="24" max="24" width="8.69921875" style="3" customWidth="1"/>
    <col min="25" max="25" width="7.296875" style="3" customWidth="1"/>
    <col min="26" max="26" width="5.8984375" style="3" customWidth="1"/>
    <col min="27" max="27" width="7.5" style="3" customWidth="1"/>
    <col min="28" max="28" width="8.3984375" style="3" customWidth="1"/>
    <col min="29" max="29" width="7.8984375" style="3" customWidth="1"/>
    <col min="30" max="30" width="9.5" style="3" customWidth="1"/>
    <col min="31" max="31" width="8.8984375" style="3" customWidth="1"/>
    <col min="32" max="32" width="10.3984375" style="3" customWidth="1"/>
    <col min="33" max="33" width="11.09765625" style="3" customWidth="1"/>
    <col min="34" max="34" width="10.8984375" style="3" customWidth="1"/>
    <col min="35" max="35" width="9.8984375" style="3" customWidth="1"/>
    <col min="36" max="36" width="10.796875" style="3" customWidth="1"/>
    <col min="37" max="37" width="7.8984375" style="3" customWidth="1"/>
    <col min="38" max="38" width="8.3984375" style="3" customWidth="1"/>
    <col min="39" max="39" width="8.296875" style="3" customWidth="1"/>
    <col min="40" max="40" width="10.59765625" style="3" customWidth="1"/>
    <col min="41" max="41" width="7.5" style="3" customWidth="1"/>
    <col min="42" max="42" width="9.3984375" style="3" customWidth="1"/>
    <col min="43" max="43" width="7.59765625" style="3" customWidth="1"/>
    <col min="44" max="45" width="8.69921875" style="3" customWidth="1"/>
    <col min="46" max="46" width="8.59765625" style="3" customWidth="1"/>
    <col min="47" max="48" width="10.69921875" style="3" customWidth="1"/>
    <col min="49" max="49" width="7.5" style="3" customWidth="1"/>
    <col min="50" max="50" width="5.69921875" style="3" customWidth="1"/>
    <col min="51" max="51" width="10.5" style="3" customWidth="1"/>
    <col min="52" max="16384" width="11.19921875" style="3"/>
  </cols>
  <sheetData>
    <row r="3" spans="1:17" ht="25.5" x14ac:dyDescent="0.2">
      <c r="A3" s="34" t="s">
        <v>14</v>
      </c>
      <c r="B3" s="34" t="s">
        <v>28</v>
      </c>
      <c r="C3" s="38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25.5" x14ac:dyDescent="0.2">
      <c r="A4" s="34" t="s">
        <v>27</v>
      </c>
      <c r="B4" s="37" t="s">
        <v>31</v>
      </c>
      <c r="C4" s="39" t="s">
        <v>26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" x14ac:dyDescent="0.2">
      <c r="A5" s="36" t="s">
        <v>31</v>
      </c>
      <c r="B5" s="35"/>
      <c r="C5" s="42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x14ac:dyDescent="0.2">
      <c r="A6" s="41" t="s">
        <v>26</v>
      </c>
      <c r="B6" s="40"/>
      <c r="C6" s="43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4" t="s">
        <v>30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  <c r="J19" s="6"/>
      <c r="K19"/>
      <c r="L19"/>
      <c r="M19"/>
      <c r="N19"/>
      <c r="O19"/>
      <c r="P19"/>
      <c r="Q19"/>
    </row>
    <row r="20" spans="1:17" x14ac:dyDescent="0.2">
      <c r="A20" s="5" t="s">
        <v>23</v>
      </c>
      <c r="B20" s="16">
        <v>-1233987</v>
      </c>
      <c r="C20" s="16">
        <f>B20/J21</f>
        <v>-2103.9782453404973</v>
      </c>
      <c r="D20" s="16"/>
      <c r="E20" s="16">
        <f>SUM(E21:E34)</f>
        <v>0</v>
      </c>
      <c r="F20" s="16"/>
      <c r="G20" s="16">
        <f>SUM(G21:G34)</f>
        <v>2935.1078532662159</v>
      </c>
      <c r="H20" s="16">
        <f>+D20-F20+B20</f>
        <v>-1233987</v>
      </c>
      <c r="I20" s="16">
        <f>+E20-G20+C20</f>
        <v>-5039.0860986067128</v>
      </c>
      <c r="J20" s="6"/>
    </row>
    <row r="21" spans="1:17" x14ac:dyDescent="0.2">
      <c r="A21" s="7" t="s">
        <v>112</v>
      </c>
      <c r="B21" s="17"/>
      <c r="C21" s="17"/>
      <c r="D21" s="17"/>
      <c r="E21" s="17"/>
      <c r="F21" s="17">
        <v>392500</v>
      </c>
      <c r="G21" s="17">
        <v>635.12167987939517</v>
      </c>
      <c r="H21" s="17">
        <v>-6602243</v>
      </c>
      <c r="I21" s="17">
        <v>-11256.98702048853</v>
      </c>
      <c r="J21" s="6">
        <v>586.5017866666667</v>
      </c>
    </row>
    <row r="22" spans="1:17" x14ac:dyDescent="0.2">
      <c r="A22" s="77" t="s">
        <v>111</v>
      </c>
      <c r="B22" s="78"/>
      <c r="C22" s="78"/>
      <c r="D22" s="79"/>
      <c r="E22" s="80"/>
      <c r="F22" s="80">
        <v>701705</v>
      </c>
      <c r="G22" s="80">
        <f>F22/J21</f>
        <v>1196.4243177980429</v>
      </c>
      <c r="H22" s="80">
        <f>H21+D22-F22</f>
        <v>-7303948</v>
      </c>
      <c r="I22" s="80">
        <f>I21+E22-G22</f>
        <v>-12453.411338286573</v>
      </c>
      <c r="J22" s="6"/>
    </row>
    <row r="23" spans="1:17" x14ac:dyDescent="0.2">
      <c r="A23" s="77" t="s">
        <v>124</v>
      </c>
      <c r="B23" s="78"/>
      <c r="C23" s="78"/>
      <c r="D23" s="80"/>
      <c r="E23" s="80"/>
      <c r="F23" s="80">
        <v>647241</v>
      </c>
      <c r="G23" s="80">
        <f>F23/J21</f>
        <v>1103.5618555887775</v>
      </c>
      <c r="H23" s="80">
        <f t="shared" ref="H23:I32" si="0">H22+D23-F23</f>
        <v>-7951189</v>
      </c>
      <c r="I23" s="80">
        <f t="shared" si="0"/>
        <v>-13556.97319387535</v>
      </c>
      <c r="J23" s="6"/>
    </row>
    <row r="24" spans="1:17" x14ac:dyDescent="0.2">
      <c r="A24" s="77" t="s">
        <v>125</v>
      </c>
      <c r="B24" s="78"/>
      <c r="C24" s="78"/>
      <c r="D24" s="80"/>
      <c r="E24" s="80"/>
      <c r="F24" s="80">
        <v>0</v>
      </c>
      <c r="G24" s="80">
        <f>F24/J21</f>
        <v>0</v>
      </c>
      <c r="H24" s="80">
        <f t="shared" si="0"/>
        <v>-7951189</v>
      </c>
      <c r="I24" s="80">
        <f t="shared" si="0"/>
        <v>-13556.97319387535</v>
      </c>
      <c r="J24" s="6"/>
    </row>
    <row r="25" spans="1:17" x14ac:dyDescent="0.2">
      <c r="A25" s="77" t="s">
        <v>126</v>
      </c>
      <c r="B25" s="78"/>
      <c r="C25" s="78"/>
      <c r="D25" s="80"/>
      <c r="E25" s="80"/>
      <c r="F25" s="80">
        <v>0</v>
      </c>
      <c r="G25" s="80">
        <f>F25/J21</f>
        <v>0</v>
      </c>
      <c r="H25" s="80">
        <f t="shared" si="0"/>
        <v>-7951189</v>
      </c>
      <c r="I25" s="80">
        <f t="shared" si="0"/>
        <v>-13556.97319387535</v>
      </c>
      <c r="J25" s="6"/>
    </row>
    <row r="26" spans="1:17" x14ac:dyDescent="0.2">
      <c r="A26" s="77" t="s">
        <v>127</v>
      </c>
      <c r="B26" s="78"/>
      <c r="C26" s="78"/>
      <c r="D26" s="78"/>
      <c r="E26" s="80"/>
      <c r="F26" s="80">
        <v>0</v>
      </c>
      <c r="G26" s="80">
        <f>F26/J21</f>
        <v>0</v>
      </c>
      <c r="H26" s="80">
        <f>H23+D26-F26</f>
        <v>-7951189</v>
      </c>
      <c r="I26" s="80">
        <f t="shared" si="0"/>
        <v>-13556.97319387535</v>
      </c>
      <c r="J26" s="6"/>
    </row>
    <row r="27" spans="1:17" x14ac:dyDescent="0.2">
      <c r="A27" s="77" t="s">
        <v>128</v>
      </c>
      <c r="B27" s="78"/>
      <c r="C27" s="78"/>
      <c r="D27" s="78"/>
      <c r="E27" s="80"/>
      <c r="F27" s="80">
        <v>0</v>
      </c>
      <c r="G27" s="80">
        <f>F27/J21</f>
        <v>0</v>
      </c>
      <c r="H27" s="80">
        <f t="shared" ref="H27:H32" si="1">H24+D27-F27</f>
        <v>-7951189</v>
      </c>
      <c r="I27" s="80">
        <f t="shared" si="0"/>
        <v>-13556.97319387535</v>
      </c>
      <c r="J27" s="6"/>
    </row>
    <row r="28" spans="1:17" x14ac:dyDescent="0.2">
      <c r="A28" s="77" t="s">
        <v>129</v>
      </c>
      <c r="B28" s="78"/>
      <c r="C28" s="78"/>
      <c r="D28" s="78"/>
      <c r="E28" s="80"/>
      <c r="F28" s="80">
        <v>0</v>
      </c>
      <c r="G28" s="80">
        <f>F28/J21</f>
        <v>0</v>
      </c>
      <c r="H28" s="80">
        <f t="shared" si="1"/>
        <v>-7951189</v>
      </c>
      <c r="I28" s="80">
        <f t="shared" si="0"/>
        <v>-13556.97319387535</v>
      </c>
    </row>
    <row r="29" spans="1:17" x14ac:dyDescent="0.2">
      <c r="A29" s="77" t="s">
        <v>130</v>
      </c>
      <c r="B29" s="78"/>
      <c r="C29" s="78"/>
      <c r="D29" s="78"/>
      <c r="E29" s="80"/>
      <c r="F29" s="80">
        <v>0</v>
      </c>
      <c r="G29" s="80">
        <f>F29/J21</f>
        <v>0</v>
      </c>
      <c r="H29" s="80">
        <f t="shared" si="1"/>
        <v>-7951189</v>
      </c>
      <c r="I29" s="80">
        <f t="shared" si="0"/>
        <v>-13556.97319387535</v>
      </c>
    </row>
    <row r="30" spans="1:17" x14ac:dyDescent="0.2">
      <c r="A30" s="77" t="s">
        <v>131</v>
      </c>
      <c r="B30" s="78"/>
      <c r="C30" s="78"/>
      <c r="D30" s="78"/>
      <c r="E30" s="80"/>
      <c r="F30" s="80">
        <v>0</v>
      </c>
      <c r="G30" s="80">
        <f>F30/J21</f>
        <v>0</v>
      </c>
      <c r="H30" s="80">
        <f t="shared" si="1"/>
        <v>-7951189</v>
      </c>
      <c r="I30" s="80">
        <f t="shared" si="0"/>
        <v>-13556.97319387535</v>
      </c>
    </row>
    <row r="31" spans="1:17" x14ac:dyDescent="0.2">
      <c r="A31" s="77" t="s">
        <v>132</v>
      </c>
      <c r="B31" s="78"/>
      <c r="C31" s="78"/>
      <c r="D31" s="78"/>
      <c r="E31" s="80"/>
      <c r="F31" s="80">
        <v>0</v>
      </c>
      <c r="G31" s="80">
        <f>F31/J21</f>
        <v>0</v>
      </c>
      <c r="H31" s="80">
        <f t="shared" si="1"/>
        <v>-7951189</v>
      </c>
      <c r="I31" s="80">
        <f t="shared" si="0"/>
        <v>-13556.97319387535</v>
      </c>
    </row>
    <row r="32" spans="1:17" x14ac:dyDescent="0.2">
      <c r="A32" s="77" t="s">
        <v>133</v>
      </c>
      <c r="B32" s="78"/>
      <c r="C32" s="78"/>
      <c r="D32" s="78"/>
      <c r="E32" s="80"/>
      <c r="F32" s="80">
        <v>0</v>
      </c>
      <c r="G32" s="80">
        <f>F32/J21</f>
        <v>0</v>
      </c>
      <c r="H32" s="80">
        <f t="shared" si="1"/>
        <v>-7951189</v>
      </c>
      <c r="I32" s="80">
        <f t="shared" si="0"/>
        <v>-13556.97319387535</v>
      </c>
    </row>
    <row r="33" spans="1:10" x14ac:dyDescent="0.2">
      <c r="A33" s="7"/>
      <c r="B33" s="10"/>
      <c r="C33" s="10"/>
      <c r="D33" s="17"/>
      <c r="E33" s="17"/>
      <c r="F33" s="10"/>
      <c r="G33" s="17"/>
      <c r="H33" s="17"/>
      <c r="I33" s="17"/>
      <c r="J33" s="6"/>
    </row>
    <row r="34" spans="1:10" x14ac:dyDescent="0.2">
      <c r="A34" s="24"/>
      <c r="B34" s="27"/>
      <c r="C34" s="27"/>
      <c r="D34" s="27"/>
      <c r="E34" s="25"/>
      <c r="F34" s="27"/>
      <c r="G34" s="25"/>
      <c r="H34" s="28"/>
      <c r="I34" s="25"/>
      <c r="J34" s="6"/>
    </row>
    <row r="35" spans="1:10" x14ac:dyDescent="0.2">
      <c r="A35" s="12"/>
      <c r="B35" s="12"/>
      <c r="C35" s="12"/>
      <c r="D35" s="12"/>
      <c r="E35" s="13"/>
      <c r="F35" s="12"/>
      <c r="G35" s="13"/>
      <c r="H35" s="14"/>
      <c r="I35" s="13"/>
      <c r="J35" s="6"/>
    </row>
    <row r="37" spans="1:10" x14ac:dyDescent="0.2">
      <c r="F37" s="18"/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15" sqref="E15"/>
    </sheetView>
  </sheetViews>
  <sheetFormatPr defaultRowHeight="15" x14ac:dyDescent="0.2"/>
  <cols>
    <col min="1" max="1" width="12.3984375" bestFit="1" customWidth="1"/>
    <col min="2" max="2" width="11.59765625" bestFit="1" customWidth="1"/>
    <col min="3" max="3" width="8.296875" customWidth="1"/>
    <col min="4" max="4" width="6.5" bestFit="1" customWidth="1"/>
    <col min="5" max="5" width="8.09765625" bestFit="1" customWidth="1"/>
    <col min="6" max="6" width="9.296875" bestFit="1" customWidth="1"/>
    <col min="7" max="7" width="10.19921875" bestFit="1" customWidth="1"/>
    <col min="8" max="8" width="9.69921875" bestFit="1" customWidth="1"/>
    <col min="9" max="9" width="9.296875" bestFit="1" customWidth="1"/>
    <col min="10" max="10" width="7.5" bestFit="1" customWidth="1"/>
    <col min="11" max="11" width="6.8984375" customWidth="1"/>
  </cols>
  <sheetData>
    <row r="1" spans="1:10" ht="30" x14ac:dyDescent="0.2">
      <c r="A1" s="76" t="s">
        <v>13</v>
      </c>
      <c r="B1" s="75" t="s">
        <v>46</v>
      </c>
    </row>
    <row r="3" spans="1:10" ht="30" x14ac:dyDescent="0.2">
      <c r="A3" s="74" t="s">
        <v>62</v>
      </c>
      <c r="B3" s="74" t="s">
        <v>61</v>
      </c>
      <c r="C3" s="72"/>
      <c r="D3" s="72"/>
      <c r="E3" s="72"/>
      <c r="F3" s="72"/>
      <c r="G3" s="72"/>
      <c r="H3" s="72"/>
      <c r="I3" s="72"/>
      <c r="J3" s="73"/>
    </row>
    <row r="4" spans="1:10" ht="30" x14ac:dyDescent="0.2">
      <c r="A4" s="74" t="s">
        <v>59</v>
      </c>
      <c r="B4" s="94" t="s">
        <v>81</v>
      </c>
      <c r="C4" s="94" t="s">
        <v>47</v>
      </c>
      <c r="D4" s="94" t="s">
        <v>121</v>
      </c>
      <c r="E4" s="94" t="s">
        <v>80</v>
      </c>
      <c r="F4" s="94" t="s">
        <v>8</v>
      </c>
      <c r="G4" s="94" t="s">
        <v>25</v>
      </c>
      <c r="H4" s="94" t="s">
        <v>50</v>
      </c>
      <c r="I4" s="94" t="s">
        <v>117</v>
      </c>
      <c r="J4" s="94" t="s">
        <v>60</v>
      </c>
    </row>
    <row r="5" spans="1:10" x14ac:dyDescent="0.2">
      <c r="A5" s="95" t="s">
        <v>43</v>
      </c>
      <c r="B5" s="56"/>
      <c r="C5" s="56"/>
      <c r="D5" s="56"/>
      <c r="E5" s="56"/>
      <c r="F5" s="56"/>
      <c r="G5" s="56">
        <v>32500</v>
      </c>
      <c r="H5" s="56"/>
      <c r="I5" s="56"/>
      <c r="J5" s="56">
        <v>32500</v>
      </c>
    </row>
    <row r="6" spans="1:10" x14ac:dyDescent="0.2">
      <c r="A6" s="95" t="s">
        <v>118</v>
      </c>
      <c r="B6" s="56"/>
      <c r="C6" s="56"/>
      <c r="D6" s="56">
        <v>60000</v>
      </c>
      <c r="E6" s="56"/>
      <c r="F6" s="56"/>
      <c r="G6" s="56"/>
      <c r="H6" s="56"/>
      <c r="I6" s="56">
        <v>30000</v>
      </c>
      <c r="J6" s="56">
        <v>90000</v>
      </c>
    </row>
    <row r="7" spans="1:10" x14ac:dyDescent="0.2">
      <c r="A7" s="95" t="s">
        <v>6</v>
      </c>
      <c r="B7" s="56"/>
      <c r="C7" s="56">
        <v>10000</v>
      </c>
      <c r="D7" s="56"/>
      <c r="E7" s="56"/>
      <c r="F7" s="56">
        <v>340000</v>
      </c>
      <c r="G7" s="56">
        <v>20000</v>
      </c>
      <c r="H7" s="56">
        <v>25100</v>
      </c>
      <c r="I7" s="56"/>
      <c r="J7" s="56">
        <v>395100</v>
      </c>
    </row>
    <row r="8" spans="1:10" x14ac:dyDescent="0.2">
      <c r="A8" s="95" t="s">
        <v>7</v>
      </c>
      <c r="B8" s="56">
        <v>500</v>
      </c>
      <c r="C8" s="56"/>
      <c r="D8" s="56"/>
      <c r="E8" s="56">
        <v>72441</v>
      </c>
      <c r="F8" s="56"/>
      <c r="G8" s="56"/>
      <c r="H8" s="56"/>
      <c r="I8" s="56"/>
      <c r="J8" s="56">
        <v>72941</v>
      </c>
    </row>
    <row r="9" spans="1:10" x14ac:dyDescent="0.2">
      <c r="A9" s="95" t="s">
        <v>60</v>
      </c>
      <c r="B9" s="56">
        <v>500</v>
      </c>
      <c r="C9" s="56">
        <v>10000</v>
      </c>
      <c r="D9" s="56">
        <v>60000</v>
      </c>
      <c r="E9" s="56">
        <v>72441</v>
      </c>
      <c r="F9" s="56">
        <v>340000</v>
      </c>
      <c r="G9" s="56">
        <v>52500</v>
      </c>
      <c r="H9" s="56">
        <v>25100</v>
      </c>
      <c r="I9" s="56">
        <v>30000</v>
      </c>
      <c r="J9" s="56">
        <v>590541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0"/>
  <sheetViews>
    <sheetView topLeftCell="A32" workbookViewId="0">
      <selection activeCell="A32" sqref="A1:XFD1048576"/>
    </sheetView>
  </sheetViews>
  <sheetFormatPr defaultRowHeight="15" x14ac:dyDescent="0.2"/>
  <cols>
    <col min="3" max="3" width="18.5" customWidth="1"/>
    <col min="4" max="4" width="10.69921875" customWidth="1"/>
    <col min="5" max="5" width="11" customWidth="1"/>
    <col min="6" max="6" width="7.296875" customWidth="1"/>
    <col min="7" max="7" width="6.5" customWidth="1"/>
    <col min="8" max="8" width="9.296875" customWidth="1"/>
    <col min="9" max="9" width="8.19921875" customWidth="1"/>
    <col min="10" max="10" width="14" customWidth="1"/>
    <col min="11" max="11" width="13.59765625" customWidth="1"/>
  </cols>
  <sheetData>
    <row r="1" spans="1:12" ht="31.5" x14ac:dyDescent="0.2">
      <c r="A1" s="31" t="s">
        <v>12</v>
      </c>
      <c r="B1" s="32" t="s">
        <v>4</v>
      </c>
      <c r="C1" s="8" t="s">
        <v>10</v>
      </c>
      <c r="D1" s="8" t="s">
        <v>1</v>
      </c>
      <c r="E1" s="8" t="s">
        <v>0</v>
      </c>
      <c r="F1" s="9" t="s">
        <v>2</v>
      </c>
      <c r="G1" s="19" t="s">
        <v>24</v>
      </c>
      <c r="H1" s="19" t="s">
        <v>5</v>
      </c>
      <c r="I1" s="26" t="s">
        <v>3</v>
      </c>
      <c r="J1" s="1" t="s">
        <v>11</v>
      </c>
      <c r="K1" s="1" t="s">
        <v>13</v>
      </c>
      <c r="L1" s="11" t="s">
        <v>29</v>
      </c>
    </row>
    <row r="2" spans="1:12" ht="15.75" x14ac:dyDescent="0.25">
      <c r="A2" s="57" t="s">
        <v>114</v>
      </c>
      <c r="B2" s="86">
        <v>42439</v>
      </c>
      <c r="C2" s="81" t="s">
        <v>9</v>
      </c>
      <c r="D2" s="60" t="s">
        <v>25</v>
      </c>
      <c r="E2" s="61" t="s">
        <v>43</v>
      </c>
      <c r="F2" s="62">
        <v>2500</v>
      </c>
      <c r="G2" s="54">
        <f t="shared" ref="G2:G50" si="0">F2/L2</f>
        <v>4.2625616099288264</v>
      </c>
      <c r="H2" s="67" t="s">
        <v>32</v>
      </c>
      <c r="I2" s="68" t="s">
        <v>44</v>
      </c>
      <c r="J2" s="46" t="s">
        <v>45</v>
      </c>
      <c r="K2" s="47" t="s">
        <v>46</v>
      </c>
      <c r="L2" s="48">
        <v>586.5017866666667</v>
      </c>
    </row>
    <row r="3" spans="1:12" ht="15.75" x14ac:dyDescent="0.25">
      <c r="A3" s="57" t="s">
        <v>114</v>
      </c>
      <c r="B3" s="86">
        <v>42439</v>
      </c>
      <c r="C3" s="81" t="s">
        <v>9</v>
      </c>
      <c r="D3" s="60" t="s">
        <v>25</v>
      </c>
      <c r="E3" s="61" t="s">
        <v>43</v>
      </c>
      <c r="F3" s="62">
        <v>2500</v>
      </c>
      <c r="G3" s="54">
        <f t="shared" si="0"/>
        <v>4.2625616099288264</v>
      </c>
      <c r="H3" s="67" t="s">
        <v>33</v>
      </c>
      <c r="I3" s="68" t="s">
        <v>44</v>
      </c>
      <c r="J3" s="46" t="s">
        <v>45</v>
      </c>
      <c r="K3" s="47" t="s">
        <v>46</v>
      </c>
      <c r="L3" s="48">
        <v>586.5017866666667</v>
      </c>
    </row>
    <row r="4" spans="1:12" ht="15.75" x14ac:dyDescent="0.25">
      <c r="A4" s="57" t="s">
        <v>114</v>
      </c>
      <c r="B4" s="86">
        <v>42439</v>
      </c>
      <c r="C4" s="81" t="s">
        <v>9</v>
      </c>
      <c r="D4" s="60" t="s">
        <v>25</v>
      </c>
      <c r="E4" s="61" t="s">
        <v>6</v>
      </c>
      <c r="F4" s="62">
        <v>5000</v>
      </c>
      <c r="G4" s="54">
        <f t="shared" si="0"/>
        <v>8.5251232198576528</v>
      </c>
      <c r="H4" s="67" t="s">
        <v>34</v>
      </c>
      <c r="I4" s="68" t="s">
        <v>44</v>
      </c>
      <c r="J4" s="46" t="s">
        <v>45</v>
      </c>
      <c r="K4" s="47" t="s">
        <v>46</v>
      </c>
      <c r="L4" s="48">
        <v>586.5017866666667</v>
      </c>
    </row>
    <row r="5" spans="1:12" ht="15.75" x14ac:dyDescent="0.25">
      <c r="A5" s="57" t="s">
        <v>114</v>
      </c>
      <c r="B5" s="86">
        <v>42444</v>
      </c>
      <c r="C5" s="81" t="s">
        <v>9</v>
      </c>
      <c r="D5" s="60" t="s">
        <v>25</v>
      </c>
      <c r="E5" s="61" t="s">
        <v>6</v>
      </c>
      <c r="F5" s="87">
        <v>5000</v>
      </c>
      <c r="G5" s="54">
        <f t="shared" si="0"/>
        <v>8.5251232198576528</v>
      </c>
      <c r="H5" s="67" t="s">
        <v>35</v>
      </c>
      <c r="I5" s="68" t="s">
        <v>44</v>
      </c>
      <c r="J5" s="46" t="s">
        <v>45</v>
      </c>
      <c r="K5" s="47" t="s">
        <v>46</v>
      </c>
      <c r="L5" s="48">
        <v>586.5017866666667</v>
      </c>
    </row>
    <row r="6" spans="1:12" ht="15.75" x14ac:dyDescent="0.25">
      <c r="A6" s="57" t="s">
        <v>114</v>
      </c>
      <c r="B6" s="86">
        <v>42444</v>
      </c>
      <c r="C6" s="81" t="s">
        <v>9</v>
      </c>
      <c r="D6" s="60" t="s">
        <v>25</v>
      </c>
      <c r="E6" s="61" t="s">
        <v>43</v>
      </c>
      <c r="F6" s="62">
        <v>5000</v>
      </c>
      <c r="G6" s="54">
        <f t="shared" si="0"/>
        <v>8.5251232198576528</v>
      </c>
      <c r="H6" s="67" t="s">
        <v>48</v>
      </c>
      <c r="I6" s="68" t="s">
        <v>44</v>
      </c>
      <c r="J6" s="46" t="s">
        <v>45</v>
      </c>
      <c r="K6" s="47" t="s">
        <v>46</v>
      </c>
      <c r="L6" s="48">
        <v>586.5017866666667</v>
      </c>
    </row>
    <row r="7" spans="1:12" ht="15.75" x14ac:dyDescent="0.25">
      <c r="A7" s="57" t="s">
        <v>114</v>
      </c>
      <c r="B7" s="86">
        <v>42451</v>
      </c>
      <c r="C7" s="81" t="s">
        <v>9</v>
      </c>
      <c r="D7" s="60" t="s">
        <v>25</v>
      </c>
      <c r="E7" s="61" t="s">
        <v>43</v>
      </c>
      <c r="F7" s="62">
        <v>5000</v>
      </c>
      <c r="G7" s="54">
        <f t="shared" si="0"/>
        <v>8.5251232198576528</v>
      </c>
      <c r="H7" s="67" t="s">
        <v>36</v>
      </c>
      <c r="I7" s="68" t="s">
        <v>44</v>
      </c>
      <c r="J7" s="46" t="s">
        <v>45</v>
      </c>
      <c r="K7" s="47" t="s">
        <v>46</v>
      </c>
      <c r="L7" s="48">
        <v>586.5017866666667</v>
      </c>
    </row>
    <row r="8" spans="1:12" ht="15.75" x14ac:dyDescent="0.25">
      <c r="A8" s="57" t="s">
        <v>114</v>
      </c>
      <c r="B8" s="86">
        <v>42451</v>
      </c>
      <c r="C8" s="81" t="s">
        <v>9</v>
      </c>
      <c r="D8" s="60" t="s">
        <v>25</v>
      </c>
      <c r="E8" s="61" t="s">
        <v>43</v>
      </c>
      <c r="F8" s="62">
        <v>2500</v>
      </c>
      <c r="G8" s="54">
        <f t="shared" si="0"/>
        <v>4.2625616099288264</v>
      </c>
      <c r="H8" s="67" t="s">
        <v>37</v>
      </c>
      <c r="I8" s="68" t="s">
        <v>44</v>
      </c>
      <c r="J8" s="46" t="s">
        <v>45</v>
      </c>
      <c r="K8" s="47" t="s">
        <v>46</v>
      </c>
      <c r="L8" s="48">
        <v>586.5017866666667</v>
      </c>
    </row>
    <row r="9" spans="1:12" ht="15.75" x14ac:dyDescent="0.25">
      <c r="A9" s="57" t="s">
        <v>114</v>
      </c>
      <c r="B9" s="86">
        <v>42451</v>
      </c>
      <c r="C9" s="81" t="s">
        <v>9</v>
      </c>
      <c r="D9" s="60" t="s">
        <v>25</v>
      </c>
      <c r="E9" s="61" t="s">
        <v>6</v>
      </c>
      <c r="F9" s="65">
        <v>5000</v>
      </c>
      <c r="G9" s="54">
        <f t="shared" si="0"/>
        <v>8.5251232198576528</v>
      </c>
      <c r="H9" s="67" t="s">
        <v>38</v>
      </c>
      <c r="I9" s="68" t="s">
        <v>44</v>
      </c>
      <c r="J9" s="46" t="s">
        <v>45</v>
      </c>
      <c r="K9" s="47" t="s">
        <v>46</v>
      </c>
      <c r="L9" s="48">
        <v>586.5017866666667</v>
      </c>
    </row>
    <row r="10" spans="1:12" ht="15.75" x14ac:dyDescent="0.25">
      <c r="A10" s="57" t="s">
        <v>114</v>
      </c>
      <c r="B10" s="86">
        <v>42453</v>
      </c>
      <c r="C10" s="81" t="s">
        <v>9</v>
      </c>
      <c r="D10" s="60" t="s">
        <v>25</v>
      </c>
      <c r="E10" s="61" t="s">
        <v>43</v>
      </c>
      <c r="F10" s="62">
        <v>2500</v>
      </c>
      <c r="G10" s="54">
        <f t="shared" si="0"/>
        <v>4.2625616099288264</v>
      </c>
      <c r="H10" s="67" t="s">
        <v>39</v>
      </c>
      <c r="I10" s="68" t="s">
        <v>44</v>
      </c>
      <c r="J10" s="46" t="s">
        <v>45</v>
      </c>
      <c r="K10" s="47" t="s">
        <v>46</v>
      </c>
      <c r="L10" s="48">
        <v>586.5017866666667</v>
      </c>
    </row>
    <row r="11" spans="1:12" ht="15.75" x14ac:dyDescent="0.25">
      <c r="A11" s="57" t="s">
        <v>114</v>
      </c>
      <c r="B11" s="86">
        <v>42455</v>
      </c>
      <c r="C11" s="81" t="s">
        <v>9</v>
      </c>
      <c r="D11" s="60" t="s">
        <v>25</v>
      </c>
      <c r="E11" s="61" t="s">
        <v>43</v>
      </c>
      <c r="F11" s="62">
        <v>5000</v>
      </c>
      <c r="G11" s="54">
        <f t="shared" si="0"/>
        <v>8.5251232198576528</v>
      </c>
      <c r="H11" s="67" t="s">
        <v>40</v>
      </c>
      <c r="I11" s="68" t="s">
        <v>44</v>
      </c>
      <c r="J11" s="46" t="s">
        <v>45</v>
      </c>
      <c r="K11" s="47" t="s">
        <v>46</v>
      </c>
      <c r="L11" s="48">
        <v>586.5017866666667</v>
      </c>
    </row>
    <row r="12" spans="1:12" ht="15.75" x14ac:dyDescent="0.25">
      <c r="A12" s="57" t="s">
        <v>114</v>
      </c>
      <c r="B12" s="86">
        <v>42458</v>
      </c>
      <c r="C12" s="81" t="s">
        <v>9</v>
      </c>
      <c r="D12" s="60" t="s">
        <v>25</v>
      </c>
      <c r="E12" s="61" t="s">
        <v>43</v>
      </c>
      <c r="F12" s="62">
        <v>5000</v>
      </c>
      <c r="G12" s="54">
        <f t="shared" si="0"/>
        <v>8.5251232198576528</v>
      </c>
      <c r="H12" s="67" t="s">
        <v>82</v>
      </c>
      <c r="I12" s="68" t="s">
        <v>44</v>
      </c>
      <c r="J12" s="46" t="s">
        <v>45</v>
      </c>
      <c r="K12" s="47" t="s">
        <v>46</v>
      </c>
      <c r="L12" s="48">
        <v>586.5017866666667</v>
      </c>
    </row>
    <row r="13" spans="1:12" ht="15.75" x14ac:dyDescent="0.25">
      <c r="A13" s="57" t="s">
        <v>114</v>
      </c>
      <c r="B13" s="86">
        <v>42458</v>
      </c>
      <c r="C13" s="81" t="s">
        <v>9</v>
      </c>
      <c r="D13" s="60" t="s">
        <v>25</v>
      </c>
      <c r="E13" s="61" t="s">
        <v>43</v>
      </c>
      <c r="F13" s="62">
        <v>2500</v>
      </c>
      <c r="G13" s="54">
        <f t="shared" si="0"/>
        <v>4.2625616099288264</v>
      </c>
      <c r="H13" s="67" t="s">
        <v>83</v>
      </c>
      <c r="I13" s="68" t="s">
        <v>44</v>
      </c>
      <c r="J13" s="46" t="s">
        <v>45</v>
      </c>
      <c r="K13" s="47" t="s">
        <v>46</v>
      </c>
      <c r="L13" s="48">
        <v>586.5017866666667</v>
      </c>
    </row>
    <row r="14" spans="1:12" ht="15.75" x14ac:dyDescent="0.25">
      <c r="A14" s="57" t="s">
        <v>114</v>
      </c>
      <c r="B14" s="86">
        <v>42458</v>
      </c>
      <c r="C14" s="81" t="s">
        <v>9</v>
      </c>
      <c r="D14" s="60" t="s">
        <v>25</v>
      </c>
      <c r="E14" s="61" t="s">
        <v>6</v>
      </c>
      <c r="F14" s="62">
        <v>5000</v>
      </c>
      <c r="G14" s="54">
        <f t="shared" si="0"/>
        <v>8.5251232198576528</v>
      </c>
      <c r="H14" s="67" t="s">
        <v>84</v>
      </c>
      <c r="I14" s="68" t="s">
        <v>44</v>
      </c>
      <c r="J14" s="46" t="s">
        <v>45</v>
      </c>
      <c r="K14" s="47" t="s">
        <v>46</v>
      </c>
      <c r="L14" s="48">
        <v>586.5017866666667</v>
      </c>
    </row>
    <row r="15" spans="1:12" ht="15.75" x14ac:dyDescent="0.25">
      <c r="A15" s="88" t="s">
        <v>114</v>
      </c>
      <c r="B15" s="86">
        <v>42430</v>
      </c>
      <c r="C15" s="81" t="s">
        <v>115</v>
      </c>
      <c r="D15" s="60" t="s">
        <v>80</v>
      </c>
      <c r="E15" s="61" t="s">
        <v>7</v>
      </c>
      <c r="F15" s="62">
        <v>2500</v>
      </c>
      <c r="G15" s="54">
        <f t="shared" si="0"/>
        <v>4.2625616099288264</v>
      </c>
      <c r="H15" s="67" t="s">
        <v>52</v>
      </c>
      <c r="I15" s="68" t="s">
        <v>44</v>
      </c>
      <c r="J15" s="46" t="s">
        <v>45</v>
      </c>
      <c r="K15" s="47" t="s">
        <v>46</v>
      </c>
      <c r="L15" s="48">
        <v>586.5017866666667</v>
      </c>
    </row>
    <row r="16" spans="1:12" ht="15.75" x14ac:dyDescent="0.25">
      <c r="A16" s="88" t="s">
        <v>114</v>
      </c>
      <c r="B16" s="86">
        <v>42430</v>
      </c>
      <c r="C16" s="81" t="s">
        <v>49</v>
      </c>
      <c r="D16" s="60" t="s">
        <v>50</v>
      </c>
      <c r="E16" s="61" t="s">
        <v>6</v>
      </c>
      <c r="F16" s="62">
        <v>1400</v>
      </c>
      <c r="G16" s="54">
        <f t="shared" si="0"/>
        <v>2.3870345015601431</v>
      </c>
      <c r="H16" s="67" t="s">
        <v>51</v>
      </c>
      <c r="I16" s="68" t="s">
        <v>44</v>
      </c>
      <c r="J16" s="46" t="s">
        <v>45</v>
      </c>
      <c r="K16" s="47" t="s">
        <v>46</v>
      </c>
      <c r="L16" s="48">
        <v>586.5017866666667</v>
      </c>
    </row>
    <row r="17" spans="1:12" ht="15.75" x14ac:dyDescent="0.25">
      <c r="A17" s="88" t="s">
        <v>114</v>
      </c>
      <c r="B17" s="86">
        <v>42431</v>
      </c>
      <c r="C17" s="81" t="s">
        <v>49</v>
      </c>
      <c r="D17" s="60" t="s">
        <v>50</v>
      </c>
      <c r="E17" s="61" t="s">
        <v>6</v>
      </c>
      <c r="F17" s="62">
        <v>800</v>
      </c>
      <c r="G17" s="54">
        <f t="shared" si="0"/>
        <v>1.3640197151772244</v>
      </c>
      <c r="H17" s="67" t="s">
        <v>51</v>
      </c>
      <c r="I17" s="68" t="s">
        <v>44</v>
      </c>
      <c r="J17" s="46" t="s">
        <v>45</v>
      </c>
      <c r="K17" s="47" t="s">
        <v>46</v>
      </c>
      <c r="L17" s="48">
        <v>586.5017866666667</v>
      </c>
    </row>
    <row r="18" spans="1:12" ht="15.75" x14ac:dyDescent="0.25">
      <c r="A18" s="88" t="s">
        <v>114</v>
      </c>
      <c r="B18" s="86">
        <v>42432</v>
      </c>
      <c r="C18" s="81" t="s">
        <v>49</v>
      </c>
      <c r="D18" s="60" t="s">
        <v>50</v>
      </c>
      <c r="E18" s="61" t="s">
        <v>6</v>
      </c>
      <c r="F18" s="62">
        <v>800</v>
      </c>
      <c r="G18" s="54">
        <f t="shared" si="0"/>
        <v>1.3640197151772244</v>
      </c>
      <c r="H18" s="67" t="s">
        <v>51</v>
      </c>
      <c r="I18" s="68" t="s">
        <v>44</v>
      </c>
      <c r="J18" s="46" t="s">
        <v>45</v>
      </c>
      <c r="K18" s="47" t="s">
        <v>46</v>
      </c>
      <c r="L18" s="48">
        <v>586.5017866666667</v>
      </c>
    </row>
    <row r="19" spans="1:12" ht="15.75" x14ac:dyDescent="0.25">
      <c r="A19" s="88" t="s">
        <v>114</v>
      </c>
      <c r="B19" s="86">
        <v>42433</v>
      </c>
      <c r="C19" s="81" t="s">
        <v>49</v>
      </c>
      <c r="D19" s="60" t="s">
        <v>50</v>
      </c>
      <c r="E19" s="61" t="s">
        <v>6</v>
      </c>
      <c r="F19" s="62">
        <v>1300</v>
      </c>
      <c r="G19" s="54">
        <f t="shared" si="0"/>
        <v>2.21653203716299</v>
      </c>
      <c r="H19" s="67" t="s">
        <v>51</v>
      </c>
      <c r="I19" s="68" t="s">
        <v>44</v>
      </c>
      <c r="J19" s="46" t="s">
        <v>45</v>
      </c>
      <c r="K19" s="47" t="s">
        <v>46</v>
      </c>
      <c r="L19" s="48">
        <v>586.5017866666667</v>
      </c>
    </row>
    <row r="20" spans="1:12" ht="15.75" x14ac:dyDescent="0.25">
      <c r="A20" s="88" t="s">
        <v>114</v>
      </c>
      <c r="B20" s="86">
        <v>42434</v>
      </c>
      <c r="C20" s="81" t="s">
        <v>49</v>
      </c>
      <c r="D20" s="60" t="s">
        <v>50</v>
      </c>
      <c r="E20" s="61" t="s">
        <v>6</v>
      </c>
      <c r="F20" s="62">
        <v>1100</v>
      </c>
      <c r="G20" s="54">
        <f t="shared" si="0"/>
        <v>1.8755271083686837</v>
      </c>
      <c r="H20" s="67" t="s">
        <v>51</v>
      </c>
      <c r="I20" s="68" t="s">
        <v>44</v>
      </c>
      <c r="J20" s="46" t="s">
        <v>45</v>
      </c>
      <c r="K20" s="47" t="s">
        <v>46</v>
      </c>
      <c r="L20" s="48">
        <v>586.5017866666667</v>
      </c>
    </row>
    <row r="21" spans="1:12" ht="15.75" x14ac:dyDescent="0.25">
      <c r="A21" s="88" t="s">
        <v>114</v>
      </c>
      <c r="B21" s="86">
        <v>42435</v>
      </c>
      <c r="C21" s="81" t="s">
        <v>49</v>
      </c>
      <c r="D21" s="60" t="s">
        <v>50</v>
      </c>
      <c r="E21" s="61" t="s">
        <v>6</v>
      </c>
      <c r="F21" s="62">
        <v>1700</v>
      </c>
      <c r="G21" s="54">
        <f t="shared" si="0"/>
        <v>2.898541894751602</v>
      </c>
      <c r="H21" s="67" t="s">
        <v>51</v>
      </c>
      <c r="I21" s="68" t="s">
        <v>44</v>
      </c>
      <c r="J21" s="46" t="s">
        <v>45</v>
      </c>
      <c r="K21" s="47" t="s">
        <v>46</v>
      </c>
      <c r="L21" s="48">
        <v>586.5017866666667</v>
      </c>
    </row>
    <row r="22" spans="1:12" ht="15.75" x14ac:dyDescent="0.25">
      <c r="A22" s="88" t="s">
        <v>114</v>
      </c>
      <c r="B22" s="86">
        <v>42437</v>
      </c>
      <c r="C22" s="81" t="s">
        <v>49</v>
      </c>
      <c r="D22" s="60" t="s">
        <v>50</v>
      </c>
      <c r="E22" s="61" t="s">
        <v>6</v>
      </c>
      <c r="F22" s="62">
        <v>1550</v>
      </c>
      <c r="G22" s="54">
        <f t="shared" si="0"/>
        <v>2.6427881981558725</v>
      </c>
      <c r="H22" s="67" t="s">
        <v>51</v>
      </c>
      <c r="I22" s="68" t="s">
        <v>44</v>
      </c>
      <c r="J22" s="46" t="s">
        <v>45</v>
      </c>
      <c r="K22" s="47" t="s">
        <v>46</v>
      </c>
      <c r="L22" s="48">
        <v>586.5017866666667</v>
      </c>
    </row>
    <row r="23" spans="1:12" ht="15.75" x14ac:dyDescent="0.25">
      <c r="A23" s="88" t="s">
        <v>114</v>
      </c>
      <c r="B23" s="86">
        <v>42437</v>
      </c>
      <c r="C23" s="81" t="s">
        <v>116</v>
      </c>
      <c r="D23" s="60" t="s">
        <v>117</v>
      </c>
      <c r="E23" s="61" t="s">
        <v>118</v>
      </c>
      <c r="F23" s="65">
        <v>5000</v>
      </c>
      <c r="G23" s="54">
        <f t="shared" si="0"/>
        <v>8.5251232198576528</v>
      </c>
      <c r="H23" s="67" t="s">
        <v>54</v>
      </c>
      <c r="I23" s="68" t="s">
        <v>44</v>
      </c>
      <c r="J23" s="46" t="s">
        <v>45</v>
      </c>
      <c r="K23" s="47" t="s">
        <v>46</v>
      </c>
      <c r="L23" s="48">
        <v>586.5017866666667</v>
      </c>
    </row>
    <row r="24" spans="1:12" ht="15.75" x14ac:dyDescent="0.25">
      <c r="A24" s="88" t="s">
        <v>114</v>
      </c>
      <c r="B24" s="86">
        <v>42437</v>
      </c>
      <c r="C24" s="81" t="s">
        <v>94</v>
      </c>
      <c r="D24" s="60" t="s">
        <v>117</v>
      </c>
      <c r="E24" s="61" t="s">
        <v>118</v>
      </c>
      <c r="F24" s="62">
        <v>10000</v>
      </c>
      <c r="G24" s="54">
        <f t="shared" si="0"/>
        <v>17.050246439715306</v>
      </c>
      <c r="H24" s="67" t="s">
        <v>54</v>
      </c>
      <c r="I24" s="68" t="s">
        <v>44</v>
      </c>
      <c r="J24" s="46" t="s">
        <v>45</v>
      </c>
      <c r="K24" s="47" t="s">
        <v>46</v>
      </c>
      <c r="L24" s="48">
        <v>586.5017866666667</v>
      </c>
    </row>
    <row r="25" spans="1:12" ht="15.75" x14ac:dyDescent="0.25">
      <c r="A25" s="88" t="s">
        <v>114</v>
      </c>
      <c r="B25" s="86">
        <v>42437</v>
      </c>
      <c r="C25" s="81" t="s">
        <v>92</v>
      </c>
      <c r="D25" s="60" t="s">
        <v>117</v>
      </c>
      <c r="E25" s="61" t="s">
        <v>118</v>
      </c>
      <c r="F25" s="62">
        <v>3000</v>
      </c>
      <c r="G25" s="54">
        <f t="shared" si="0"/>
        <v>5.1150739319145915</v>
      </c>
      <c r="H25" s="67" t="s">
        <v>54</v>
      </c>
      <c r="I25" s="68" t="s">
        <v>44</v>
      </c>
      <c r="J25" s="46" t="s">
        <v>45</v>
      </c>
      <c r="K25" s="47" t="s">
        <v>46</v>
      </c>
      <c r="L25" s="48">
        <v>586.5017866666667</v>
      </c>
    </row>
    <row r="26" spans="1:12" ht="15.75" x14ac:dyDescent="0.25">
      <c r="A26" s="88" t="s">
        <v>114</v>
      </c>
      <c r="B26" s="86">
        <v>42437</v>
      </c>
      <c r="C26" s="81" t="s">
        <v>49</v>
      </c>
      <c r="D26" s="60" t="s">
        <v>117</v>
      </c>
      <c r="E26" s="61" t="s">
        <v>118</v>
      </c>
      <c r="F26" s="62">
        <v>2000</v>
      </c>
      <c r="G26" s="54">
        <f t="shared" si="0"/>
        <v>3.4100492879430613</v>
      </c>
      <c r="H26" s="67" t="s">
        <v>54</v>
      </c>
      <c r="I26" s="68" t="s">
        <v>44</v>
      </c>
      <c r="J26" s="46" t="s">
        <v>45</v>
      </c>
      <c r="K26" s="47" t="s">
        <v>46</v>
      </c>
      <c r="L26" s="48">
        <v>586.5017866666667</v>
      </c>
    </row>
    <row r="27" spans="1:12" ht="15.75" x14ac:dyDescent="0.25">
      <c r="A27" s="88" t="s">
        <v>114</v>
      </c>
      <c r="B27" s="86">
        <v>42437</v>
      </c>
      <c r="C27" s="81" t="s">
        <v>119</v>
      </c>
      <c r="D27" s="60" t="s">
        <v>117</v>
      </c>
      <c r="E27" s="61" t="s">
        <v>118</v>
      </c>
      <c r="F27" s="62">
        <v>5000</v>
      </c>
      <c r="G27" s="54">
        <f t="shared" si="0"/>
        <v>8.5251232198576528</v>
      </c>
      <c r="H27" s="67" t="s">
        <v>54</v>
      </c>
      <c r="I27" s="68" t="s">
        <v>44</v>
      </c>
      <c r="J27" s="46" t="s">
        <v>45</v>
      </c>
      <c r="K27" s="47" t="s">
        <v>46</v>
      </c>
      <c r="L27" s="48">
        <v>586.5017866666667</v>
      </c>
    </row>
    <row r="28" spans="1:12" ht="15.75" x14ac:dyDescent="0.25">
      <c r="A28" s="88" t="s">
        <v>114</v>
      </c>
      <c r="B28" s="86">
        <v>42438</v>
      </c>
      <c r="C28" s="81" t="s">
        <v>92</v>
      </c>
      <c r="D28" s="60" t="s">
        <v>117</v>
      </c>
      <c r="E28" s="61" t="s">
        <v>118</v>
      </c>
      <c r="F28" s="62">
        <v>3000</v>
      </c>
      <c r="G28" s="54">
        <f t="shared" si="0"/>
        <v>5.1150739319145915</v>
      </c>
      <c r="H28" s="67" t="s">
        <v>54</v>
      </c>
      <c r="I28" s="68" t="s">
        <v>44</v>
      </c>
      <c r="J28" s="46" t="s">
        <v>45</v>
      </c>
      <c r="K28" s="47" t="s">
        <v>46</v>
      </c>
      <c r="L28" s="48">
        <v>586.5017866666667</v>
      </c>
    </row>
    <row r="29" spans="1:12" ht="15.75" x14ac:dyDescent="0.25">
      <c r="A29" s="88" t="s">
        <v>114</v>
      </c>
      <c r="B29" s="86">
        <v>42438</v>
      </c>
      <c r="C29" s="81" t="s">
        <v>49</v>
      </c>
      <c r="D29" s="60" t="s">
        <v>117</v>
      </c>
      <c r="E29" s="61" t="s">
        <v>118</v>
      </c>
      <c r="F29" s="62">
        <v>2000</v>
      </c>
      <c r="G29" s="54">
        <f t="shared" si="0"/>
        <v>3.4100492879430613</v>
      </c>
      <c r="H29" s="67" t="s">
        <v>54</v>
      </c>
      <c r="I29" s="68" t="s">
        <v>44</v>
      </c>
      <c r="J29" s="46" t="s">
        <v>45</v>
      </c>
      <c r="K29" s="47" t="s">
        <v>46</v>
      </c>
      <c r="L29" s="48">
        <v>586.5017866666667</v>
      </c>
    </row>
    <row r="30" spans="1:12" ht="15.75" x14ac:dyDescent="0.25">
      <c r="A30" s="88" t="s">
        <v>114</v>
      </c>
      <c r="B30" s="86">
        <v>42438</v>
      </c>
      <c r="C30" s="81" t="s">
        <v>49</v>
      </c>
      <c r="D30" s="60" t="s">
        <v>50</v>
      </c>
      <c r="E30" s="61" t="s">
        <v>6</v>
      </c>
      <c r="F30" s="62">
        <v>1200</v>
      </c>
      <c r="G30" s="54">
        <f t="shared" si="0"/>
        <v>2.0460295727658369</v>
      </c>
      <c r="H30" s="67" t="s">
        <v>51</v>
      </c>
      <c r="I30" s="68" t="s">
        <v>44</v>
      </c>
      <c r="J30" s="46" t="s">
        <v>45</v>
      </c>
      <c r="K30" s="47" t="s">
        <v>46</v>
      </c>
      <c r="L30" s="48">
        <v>586.5017866666667</v>
      </c>
    </row>
    <row r="31" spans="1:12" ht="15.75" x14ac:dyDescent="0.25">
      <c r="A31" s="88" t="s">
        <v>114</v>
      </c>
      <c r="B31" s="86">
        <v>42439</v>
      </c>
      <c r="C31" s="81" t="s">
        <v>109</v>
      </c>
      <c r="D31" s="60" t="s">
        <v>47</v>
      </c>
      <c r="E31" s="61" t="s">
        <v>6</v>
      </c>
      <c r="F31" s="62">
        <v>10000</v>
      </c>
      <c r="G31" s="54">
        <f t="shared" si="0"/>
        <v>17.050246439715306</v>
      </c>
      <c r="H31" s="70" t="s">
        <v>56</v>
      </c>
      <c r="I31" s="68" t="s">
        <v>44</v>
      </c>
      <c r="J31" s="46" t="s">
        <v>45</v>
      </c>
      <c r="K31" s="47" t="s">
        <v>46</v>
      </c>
      <c r="L31" s="48">
        <v>586.5017866666667</v>
      </c>
    </row>
    <row r="32" spans="1:12" ht="15.75" x14ac:dyDescent="0.25">
      <c r="A32" s="88" t="s">
        <v>114</v>
      </c>
      <c r="B32" s="86">
        <v>42439</v>
      </c>
      <c r="C32" s="81" t="s">
        <v>49</v>
      </c>
      <c r="D32" s="60" t="s">
        <v>50</v>
      </c>
      <c r="E32" s="61" t="s">
        <v>6</v>
      </c>
      <c r="F32" s="62">
        <v>800</v>
      </c>
      <c r="G32" s="54">
        <f t="shared" si="0"/>
        <v>1.3640197151772244</v>
      </c>
      <c r="H32" s="70" t="s">
        <v>51</v>
      </c>
      <c r="I32" s="68" t="s">
        <v>44</v>
      </c>
      <c r="J32" s="46" t="s">
        <v>45</v>
      </c>
      <c r="K32" s="47" t="s">
        <v>46</v>
      </c>
      <c r="L32" s="48">
        <v>586.5017866666667</v>
      </c>
    </row>
    <row r="33" spans="1:12" ht="15.75" x14ac:dyDescent="0.25">
      <c r="A33" s="88" t="s">
        <v>114</v>
      </c>
      <c r="B33" s="86">
        <v>42440</v>
      </c>
      <c r="C33" s="81" t="s">
        <v>49</v>
      </c>
      <c r="D33" s="60" t="s">
        <v>50</v>
      </c>
      <c r="E33" s="61" t="s">
        <v>6</v>
      </c>
      <c r="F33" s="62">
        <v>800</v>
      </c>
      <c r="G33" s="54">
        <f t="shared" si="0"/>
        <v>1.3640197151772244</v>
      </c>
      <c r="H33" s="70" t="s">
        <v>51</v>
      </c>
      <c r="I33" s="68" t="s">
        <v>44</v>
      </c>
      <c r="J33" s="46" t="s">
        <v>45</v>
      </c>
      <c r="K33" s="47" t="s">
        <v>46</v>
      </c>
      <c r="L33" s="48">
        <v>586.5017866666667</v>
      </c>
    </row>
    <row r="34" spans="1:12" ht="15.75" x14ac:dyDescent="0.25">
      <c r="A34" s="88" t="s">
        <v>114</v>
      </c>
      <c r="B34" s="86">
        <v>42441</v>
      </c>
      <c r="C34" s="81" t="s">
        <v>120</v>
      </c>
      <c r="D34" s="60" t="s">
        <v>121</v>
      </c>
      <c r="E34" s="61" t="s">
        <v>118</v>
      </c>
      <c r="F34" s="62">
        <v>60000</v>
      </c>
      <c r="G34" s="54">
        <f t="shared" si="0"/>
        <v>102.30147863829184</v>
      </c>
      <c r="H34" s="70" t="s">
        <v>57</v>
      </c>
      <c r="I34" s="68" t="s">
        <v>44</v>
      </c>
      <c r="J34" s="46" t="s">
        <v>45</v>
      </c>
      <c r="K34" s="47" t="s">
        <v>46</v>
      </c>
      <c r="L34" s="48">
        <v>586.5017866666667</v>
      </c>
    </row>
    <row r="35" spans="1:12" ht="15.75" x14ac:dyDescent="0.25">
      <c r="A35" s="88" t="s">
        <v>114</v>
      </c>
      <c r="B35" s="86">
        <v>42441</v>
      </c>
      <c r="C35" s="81" t="s">
        <v>49</v>
      </c>
      <c r="D35" s="60" t="s">
        <v>50</v>
      </c>
      <c r="E35" s="61" t="s">
        <v>6</v>
      </c>
      <c r="F35" s="65">
        <v>1500</v>
      </c>
      <c r="G35" s="54">
        <f t="shared" si="0"/>
        <v>2.5575369659572957</v>
      </c>
      <c r="H35" s="70" t="s">
        <v>51</v>
      </c>
      <c r="I35" s="68" t="s">
        <v>44</v>
      </c>
      <c r="J35" s="46" t="s">
        <v>45</v>
      </c>
      <c r="K35" s="47" t="s">
        <v>46</v>
      </c>
      <c r="L35" s="48">
        <v>586.5017866666667</v>
      </c>
    </row>
    <row r="36" spans="1:12" ht="15.75" x14ac:dyDescent="0.25">
      <c r="A36" s="88" t="s">
        <v>114</v>
      </c>
      <c r="B36" s="86">
        <v>42442</v>
      </c>
      <c r="C36" s="81" t="s">
        <v>49</v>
      </c>
      <c r="D36" s="60" t="s">
        <v>50</v>
      </c>
      <c r="E36" s="61" t="s">
        <v>6</v>
      </c>
      <c r="F36" s="65">
        <v>800</v>
      </c>
      <c r="G36" s="54">
        <f t="shared" si="0"/>
        <v>1.3640197151772244</v>
      </c>
      <c r="H36" s="70" t="s">
        <v>51</v>
      </c>
      <c r="I36" s="68" t="s">
        <v>44</v>
      </c>
      <c r="J36" s="46" t="s">
        <v>45</v>
      </c>
      <c r="K36" s="47" t="s">
        <v>46</v>
      </c>
      <c r="L36" s="48">
        <v>586.5017866666667</v>
      </c>
    </row>
    <row r="37" spans="1:12" ht="15.75" x14ac:dyDescent="0.25">
      <c r="A37" s="88" t="s">
        <v>114</v>
      </c>
      <c r="B37" s="86">
        <v>42444</v>
      </c>
      <c r="C37" s="81" t="s">
        <v>49</v>
      </c>
      <c r="D37" s="60" t="s">
        <v>50</v>
      </c>
      <c r="E37" s="61" t="s">
        <v>6</v>
      </c>
      <c r="F37" s="65">
        <v>1000</v>
      </c>
      <c r="G37" s="54">
        <f t="shared" si="0"/>
        <v>1.7050246439715306</v>
      </c>
      <c r="H37" s="70" t="s">
        <v>51</v>
      </c>
      <c r="I37" s="68" t="s">
        <v>44</v>
      </c>
      <c r="J37" s="46" t="s">
        <v>45</v>
      </c>
      <c r="K37" s="47" t="s">
        <v>46</v>
      </c>
      <c r="L37" s="48">
        <v>586.5017866666667</v>
      </c>
    </row>
    <row r="38" spans="1:12" ht="15.75" x14ac:dyDescent="0.25">
      <c r="A38" s="88" t="s">
        <v>114</v>
      </c>
      <c r="B38" s="86">
        <v>42445</v>
      </c>
      <c r="C38" s="81" t="s">
        <v>49</v>
      </c>
      <c r="D38" s="60" t="s">
        <v>50</v>
      </c>
      <c r="E38" s="61" t="s">
        <v>6</v>
      </c>
      <c r="F38" s="65">
        <v>1300</v>
      </c>
      <c r="G38" s="54">
        <f t="shared" si="0"/>
        <v>2.21653203716299</v>
      </c>
      <c r="H38" s="70" t="s">
        <v>51</v>
      </c>
      <c r="I38" s="68" t="s">
        <v>44</v>
      </c>
      <c r="J38" s="46" t="s">
        <v>45</v>
      </c>
      <c r="K38" s="47" t="s">
        <v>46</v>
      </c>
      <c r="L38" s="48">
        <v>586.5017866666667</v>
      </c>
    </row>
    <row r="39" spans="1:12" ht="15.75" x14ac:dyDescent="0.25">
      <c r="A39" s="88" t="s">
        <v>114</v>
      </c>
      <c r="B39" s="86">
        <v>42446</v>
      </c>
      <c r="C39" s="81" t="s">
        <v>49</v>
      </c>
      <c r="D39" s="60" t="s">
        <v>50</v>
      </c>
      <c r="E39" s="61" t="s">
        <v>6</v>
      </c>
      <c r="F39" s="65">
        <v>800</v>
      </c>
      <c r="G39" s="54">
        <f t="shared" si="0"/>
        <v>1.3640197151772244</v>
      </c>
      <c r="H39" s="70" t="s">
        <v>51</v>
      </c>
      <c r="I39" s="68" t="s">
        <v>44</v>
      </c>
      <c r="J39" s="46" t="s">
        <v>45</v>
      </c>
      <c r="K39" s="47" t="s">
        <v>46</v>
      </c>
      <c r="L39" s="48">
        <v>586.5017866666667</v>
      </c>
    </row>
    <row r="40" spans="1:12" ht="15.75" x14ac:dyDescent="0.25">
      <c r="A40" s="88" t="s">
        <v>114</v>
      </c>
      <c r="B40" s="86">
        <v>42447</v>
      </c>
      <c r="C40" s="81" t="s">
        <v>49</v>
      </c>
      <c r="D40" s="60" t="s">
        <v>50</v>
      </c>
      <c r="E40" s="61" t="s">
        <v>6</v>
      </c>
      <c r="F40" s="65">
        <v>1200</v>
      </c>
      <c r="G40" s="54">
        <f t="shared" si="0"/>
        <v>2.0460295727658369</v>
      </c>
      <c r="H40" s="70" t="s">
        <v>51</v>
      </c>
      <c r="I40" s="68" t="s">
        <v>44</v>
      </c>
      <c r="J40" s="46" t="s">
        <v>45</v>
      </c>
      <c r="K40" s="47" t="s">
        <v>46</v>
      </c>
      <c r="L40" s="48">
        <v>586.5017866666667</v>
      </c>
    </row>
    <row r="41" spans="1:12" ht="15.75" x14ac:dyDescent="0.25">
      <c r="A41" s="88" t="s">
        <v>114</v>
      </c>
      <c r="B41" s="86">
        <v>42448</v>
      </c>
      <c r="C41" s="81" t="s">
        <v>49</v>
      </c>
      <c r="D41" s="60" t="s">
        <v>50</v>
      </c>
      <c r="E41" s="61" t="s">
        <v>6</v>
      </c>
      <c r="F41" s="65">
        <v>1000</v>
      </c>
      <c r="G41" s="54">
        <f t="shared" si="0"/>
        <v>1.7050246439715306</v>
      </c>
      <c r="H41" s="70" t="s">
        <v>51</v>
      </c>
      <c r="I41" s="68" t="s">
        <v>44</v>
      </c>
      <c r="J41" s="46" t="s">
        <v>45</v>
      </c>
      <c r="K41" s="47" t="s">
        <v>46</v>
      </c>
      <c r="L41" s="48">
        <v>586.5017866666667</v>
      </c>
    </row>
    <row r="42" spans="1:12" ht="15.75" x14ac:dyDescent="0.25">
      <c r="A42" s="88" t="s">
        <v>114</v>
      </c>
      <c r="B42" s="86">
        <v>42449</v>
      </c>
      <c r="C42" s="81" t="s">
        <v>49</v>
      </c>
      <c r="D42" s="60" t="s">
        <v>50</v>
      </c>
      <c r="E42" s="61" t="s">
        <v>6</v>
      </c>
      <c r="F42" s="65">
        <v>1000</v>
      </c>
      <c r="G42" s="54">
        <f t="shared" si="0"/>
        <v>1.7050246439715306</v>
      </c>
      <c r="H42" s="70" t="s">
        <v>51</v>
      </c>
      <c r="I42" s="68" t="s">
        <v>44</v>
      </c>
      <c r="J42" s="46" t="s">
        <v>45</v>
      </c>
      <c r="K42" s="47" t="s">
        <v>46</v>
      </c>
      <c r="L42" s="48">
        <v>586.5017866666667</v>
      </c>
    </row>
    <row r="43" spans="1:12" ht="15.75" x14ac:dyDescent="0.25">
      <c r="A43" s="88" t="s">
        <v>114</v>
      </c>
      <c r="B43" s="86">
        <v>42451</v>
      </c>
      <c r="C43" s="81" t="s">
        <v>41</v>
      </c>
      <c r="D43" s="60" t="s">
        <v>8</v>
      </c>
      <c r="E43" s="61" t="s">
        <v>6</v>
      </c>
      <c r="F43" s="65">
        <v>300000</v>
      </c>
      <c r="G43" s="54">
        <f t="shared" si="0"/>
        <v>511.50739319145919</v>
      </c>
      <c r="H43" s="70" t="s">
        <v>51</v>
      </c>
      <c r="I43" s="68" t="s">
        <v>44</v>
      </c>
      <c r="J43" s="46" t="s">
        <v>45</v>
      </c>
      <c r="K43" s="47" t="s">
        <v>46</v>
      </c>
      <c r="L43" s="48">
        <v>586.5017866666667</v>
      </c>
    </row>
    <row r="44" spans="1:12" ht="15.75" x14ac:dyDescent="0.25">
      <c r="A44" s="88" t="s">
        <v>114</v>
      </c>
      <c r="B44" s="86">
        <v>42451</v>
      </c>
      <c r="C44" s="81" t="s">
        <v>49</v>
      </c>
      <c r="D44" s="60" t="s">
        <v>50</v>
      </c>
      <c r="E44" s="61" t="s">
        <v>6</v>
      </c>
      <c r="F44" s="65">
        <v>1600</v>
      </c>
      <c r="G44" s="54">
        <f t="shared" si="0"/>
        <v>2.7280394303544488</v>
      </c>
      <c r="H44" s="70" t="s">
        <v>51</v>
      </c>
      <c r="I44" s="68" t="s">
        <v>44</v>
      </c>
      <c r="J44" s="46" t="s">
        <v>45</v>
      </c>
      <c r="K44" s="47" t="s">
        <v>46</v>
      </c>
      <c r="L44" s="48">
        <v>586.5017866666667</v>
      </c>
    </row>
    <row r="45" spans="1:12" ht="15.75" x14ac:dyDescent="0.25">
      <c r="A45" s="88" t="s">
        <v>114</v>
      </c>
      <c r="B45" s="86">
        <v>42452</v>
      </c>
      <c r="C45" s="81" t="s">
        <v>122</v>
      </c>
      <c r="D45" s="60" t="s">
        <v>8</v>
      </c>
      <c r="E45" s="61" t="s">
        <v>6</v>
      </c>
      <c r="F45" s="65">
        <v>40000</v>
      </c>
      <c r="G45" s="54">
        <f t="shared" si="0"/>
        <v>68.200985758861222</v>
      </c>
      <c r="H45" s="70" t="s">
        <v>51</v>
      </c>
      <c r="I45" s="68" t="s">
        <v>44</v>
      </c>
      <c r="J45" s="46" t="s">
        <v>45</v>
      </c>
      <c r="K45" s="47" t="s">
        <v>46</v>
      </c>
      <c r="L45" s="48">
        <v>586.5017866666667</v>
      </c>
    </row>
    <row r="46" spans="1:12" ht="15.75" x14ac:dyDescent="0.25">
      <c r="A46" s="88" t="s">
        <v>114</v>
      </c>
      <c r="B46" s="86">
        <v>42458</v>
      </c>
      <c r="C46" s="81" t="s">
        <v>123</v>
      </c>
      <c r="D46" s="60" t="s">
        <v>80</v>
      </c>
      <c r="E46" s="61" t="s">
        <v>7</v>
      </c>
      <c r="F46" s="65">
        <v>3500</v>
      </c>
      <c r="G46" s="54">
        <f t="shared" si="0"/>
        <v>5.9675862539003575</v>
      </c>
      <c r="H46" s="70" t="s">
        <v>58</v>
      </c>
      <c r="I46" s="68" t="s">
        <v>44</v>
      </c>
      <c r="J46" s="46" t="s">
        <v>45</v>
      </c>
      <c r="K46" s="47" t="s">
        <v>46</v>
      </c>
      <c r="L46" s="48">
        <v>586.5017866666667</v>
      </c>
    </row>
    <row r="47" spans="1:12" ht="15.75" x14ac:dyDescent="0.25">
      <c r="A47" s="88" t="s">
        <v>114</v>
      </c>
      <c r="B47" s="86">
        <v>42458</v>
      </c>
      <c r="C47" s="81" t="s">
        <v>89</v>
      </c>
      <c r="D47" s="60" t="s">
        <v>81</v>
      </c>
      <c r="E47" s="61" t="s">
        <v>7</v>
      </c>
      <c r="F47" s="65">
        <v>500</v>
      </c>
      <c r="G47" s="54">
        <f t="shared" si="0"/>
        <v>0.85251232198576532</v>
      </c>
      <c r="H47" s="70" t="s">
        <v>85</v>
      </c>
      <c r="I47" s="68" t="s">
        <v>44</v>
      </c>
      <c r="J47" s="46" t="s">
        <v>45</v>
      </c>
      <c r="K47" s="47" t="s">
        <v>46</v>
      </c>
      <c r="L47" s="48">
        <v>586.5017866666667</v>
      </c>
    </row>
    <row r="48" spans="1:12" ht="15.75" x14ac:dyDescent="0.25">
      <c r="A48" s="88" t="s">
        <v>114</v>
      </c>
      <c r="B48" s="86">
        <v>42458</v>
      </c>
      <c r="C48" s="81" t="s">
        <v>49</v>
      </c>
      <c r="D48" s="60" t="s">
        <v>50</v>
      </c>
      <c r="E48" s="61" t="s">
        <v>6</v>
      </c>
      <c r="F48" s="65">
        <v>1750</v>
      </c>
      <c r="G48" s="54">
        <f t="shared" si="0"/>
        <v>2.9837931269501787</v>
      </c>
      <c r="H48" s="70" t="s">
        <v>51</v>
      </c>
      <c r="I48" s="68" t="s">
        <v>44</v>
      </c>
      <c r="J48" s="46" t="s">
        <v>45</v>
      </c>
      <c r="K48" s="47" t="s">
        <v>46</v>
      </c>
      <c r="L48" s="48">
        <v>586.5017866666667</v>
      </c>
    </row>
    <row r="49" spans="1:12" s="15" customFormat="1" ht="15" customHeight="1" x14ac:dyDescent="0.25">
      <c r="A49" s="88" t="s">
        <v>114</v>
      </c>
      <c r="B49" s="86">
        <v>42459</v>
      </c>
      <c r="C49" s="81" t="s">
        <v>134</v>
      </c>
      <c r="D49" s="60" t="s">
        <v>80</v>
      </c>
      <c r="E49" s="61" t="s">
        <v>7</v>
      </c>
      <c r="F49" s="65">
        <v>66441</v>
      </c>
      <c r="G49" s="54">
        <f t="shared" si="0"/>
        <v>106.90395655392273</v>
      </c>
      <c r="H49" s="70" t="s">
        <v>86</v>
      </c>
      <c r="I49" s="68" t="s">
        <v>44</v>
      </c>
      <c r="J49" s="46" t="s">
        <v>45</v>
      </c>
      <c r="K49" s="47" t="s">
        <v>46</v>
      </c>
      <c r="L49" s="48">
        <v>621.50178666667898</v>
      </c>
    </row>
    <row r="50" spans="1:12" ht="15.75" x14ac:dyDescent="0.25">
      <c r="A50" s="88" t="s">
        <v>114</v>
      </c>
      <c r="B50" s="86">
        <v>42459</v>
      </c>
      <c r="C50" s="81" t="s">
        <v>49</v>
      </c>
      <c r="D50" s="60" t="s">
        <v>50</v>
      </c>
      <c r="E50" s="61" t="s">
        <v>6</v>
      </c>
      <c r="F50" s="65">
        <v>1700</v>
      </c>
      <c r="G50" s="54">
        <f t="shared" si="0"/>
        <v>2.898541894751602</v>
      </c>
      <c r="H50" s="70" t="s">
        <v>51</v>
      </c>
      <c r="I50" s="68" t="s">
        <v>44</v>
      </c>
      <c r="J50" s="46" t="s">
        <v>45</v>
      </c>
      <c r="K50" s="47" t="s">
        <v>46</v>
      </c>
      <c r="L50" s="48">
        <v>586.5017866666667</v>
      </c>
    </row>
    <row r="51" spans="1:12" ht="15.75" x14ac:dyDescent="0.25">
      <c r="A51" s="57"/>
      <c r="B51" s="66"/>
      <c r="C51" s="81"/>
      <c r="D51" s="60"/>
      <c r="E51" s="61"/>
      <c r="F51" s="65"/>
      <c r="G51" s="54"/>
      <c r="H51" s="67"/>
      <c r="I51" s="68"/>
      <c r="J51" s="46"/>
      <c r="K51" s="47"/>
      <c r="L51" s="48"/>
    </row>
    <row r="52" spans="1:12" ht="15.75" x14ac:dyDescent="0.25">
      <c r="A52" s="57"/>
      <c r="B52" s="66"/>
      <c r="C52" s="81"/>
      <c r="D52" s="60"/>
      <c r="E52" s="61"/>
      <c r="F52" s="65"/>
      <c r="G52" s="54"/>
      <c r="H52" s="67"/>
      <c r="I52" s="68"/>
      <c r="J52" s="46"/>
      <c r="K52" s="47"/>
      <c r="L52" s="48"/>
    </row>
    <row r="53" spans="1:12" ht="15.75" x14ac:dyDescent="0.25">
      <c r="A53" s="57"/>
      <c r="B53" s="66"/>
      <c r="C53" s="81"/>
      <c r="D53" s="60"/>
      <c r="E53" s="61"/>
      <c r="F53" s="65"/>
      <c r="G53" s="54"/>
      <c r="H53" s="67"/>
      <c r="I53" s="68"/>
      <c r="J53" s="46"/>
      <c r="K53" s="47"/>
      <c r="L53" s="48"/>
    </row>
    <row r="54" spans="1:12" ht="15.75" x14ac:dyDescent="0.25">
      <c r="A54" s="57"/>
      <c r="B54" s="66"/>
      <c r="C54" s="81"/>
      <c r="D54" s="60"/>
      <c r="E54" s="61"/>
      <c r="F54" s="65"/>
      <c r="G54" s="54"/>
      <c r="H54" s="67"/>
      <c r="I54" s="68"/>
      <c r="J54" s="46"/>
      <c r="K54" s="47"/>
      <c r="L54" s="48"/>
    </row>
    <row r="55" spans="1:12" ht="15.75" x14ac:dyDescent="0.25">
      <c r="A55" s="57"/>
      <c r="B55" s="66"/>
      <c r="C55" s="81"/>
      <c r="D55" s="60"/>
      <c r="E55" s="61"/>
      <c r="F55" s="65"/>
      <c r="G55" s="54"/>
      <c r="H55" s="67"/>
      <c r="I55" s="68"/>
      <c r="J55" s="46"/>
      <c r="K55" s="47"/>
      <c r="L55" s="48"/>
    </row>
    <row r="56" spans="1:12" ht="15.75" x14ac:dyDescent="0.25">
      <c r="A56" s="57"/>
      <c r="B56" s="66"/>
      <c r="C56" s="81"/>
      <c r="D56" s="60"/>
      <c r="E56" s="61"/>
      <c r="F56" s="65"/>
      <c r="G56" s="54"/>
      <c r="H56" s="67"/>
      <c r="I56" s="68"/>
      <c r="J56" s="46"/>
      <c r="K56" s="47"/>
      <c r="L56" s="48"/>
    </row>
    <row r="57" spans="1:12" ht="15.75" x14ac:dyDescent="0.25">
      <c r="A57" s="57"/>
      <c r="B57" s="66"/>
      <c r="C57" s="81"/>
      <c r="D57" s="60"/>
      <c r="E57" s="61"/>
      <c r="F57" s="65"/>
      <c r="G57" s="54"/>
      <c r="H57" s="67"/>
      <c r="I57" s="68"/>
      <c r="J57" s="46"/>
      <c r="K57" s="47"/>
      <c r="L57" s="48"/>
    </row>
    <row r="58" spans="1:12" ht="15.75" x14ac:dyDescent="0.25">
      <c r="A58" s="57"/>
      <c r="B58" s="66"/>
      <c r="C58" s="81"/>
      <c r="D58" s="60"/>
      <c r="E58" s="61"/>
      <c r="F58" s="65"/>
      <c r="G58" s="54"/>
      <c r="H58" s="67"/>
      <c r="I58" s="68"/>
      <c r="J58" s="46"/>
      <c r="K58" s="47"/>
      <c r="L58" s="48"/>
    </row>
    <row r="59" spans="1:12" ht="15.75" x14ac:dyDescent="0.25">
      <c r="A59" s="57"/>
      <c r="B59" s="66"/>
      <c r="C59" s="81"/>
      <c r="D59" s="60"/>
      <c r="E59" s="61"/>
      <c r="F59" s="65"/>
      <c r="G59" s="54"/>
      <c r="H59" s="70"/>
      <c r="I59" s="68"/>
      <c r="J59" s="46"/>
      <c r="K59" s="47"/>
      <c r="L59" s="48"/>
    </row>
    <row r="60" spans="1:12" ht="15.75" x14ac:dyDescent="0.25">
      <c r="A60" s="57"/>
      <c r="B60" s="66"/>
      <c r="C60" s="81"/>
      <c r="D60" s="60"/>
      <c r="E60" s="61"/>
      <c r="F60" s="65"/>
      <c r="G60" s="54"/>
      <c r="H60" s="70"/>
      <c r="I60" s="68"/>
      <c r="J60" s="46"/>
      <c r="K60" s="47"/>
      <c r="L60" s="48"/>
    </row>
    <row r="61" spans="1:12" ht="15.75" x14ac:dyDescent="0.25">
      <c r="A61" s="57"/>
      <c r="B61" s="66"/>
      <c r="C61" s="81"/>
      <c r="D61" s="60"/>
      <c r="E61" s="61"/>
      <c r="F61" s="65"/>
      <c r="G61" s="54"/>
      <c r="H61" s="70"/>
      <c r="I61" s="68"/>
      <c r="J61" s="46"/>
      <c r="K61" s="47"/>
      <c r="L61" s="48"/>
    </row>
    <row r="62" spans="1:12" ht="15.75" x14ac:dyDescent="0.25">
      <c r="A62" s="57"/>
      <c r="B62" s="66"/>
      <c r="C62" s="81"/>
      <c r="D62" s="60"/>
      <c r="E62" s="61"/>
      <c r="F62" s="65"/>
      <c r="G62" s="54"/>
      <c r="H62" s="70"/>
      <c r="I62" s="68"/>
      <c r="J62" s="46"/>
      <c r="K62" s="47"/>
      <c r="L62" s="48"/>
    </row>
    <row r="63" spans="1:12" ht="15.75" x14ac:dyDescent="0.25">
      <c r="A63" s="57"/>
      <c r="B63" s="66"/>
      <c r="C63" s="81"/>
      <c r="D63" s="60"/>
      <c r="E63" s="61"/>
      <c r="F63" s="65"/>
      <c r="G63" s="54"/>
      <c r="H63" s="70"/>
      <c r="I63" s="68"/>
      <c r="J63" s="46"/>
      <c r="K63" s="47"/>
      <c r="L63" s="48"/>
    </row>
    <row r="64" spans="1:12" ht="15.75" x14ac:dyDescent="0.25">
      <c r="A64" s="57"/>
      <c r="B64" s="66"/>
      <c r="C64" s="81"/>
      <c r="D64" s="60"/>
      <c r="E64" s="61"/>
      <c r="F64" s="65"/>
      <c r="G64" s="54"/>
      <c r="H64" s="70"/>
      <c r="I64" s="68"/>
      <c r="J64" s="46"/>
      <c r="K64" s="47"/>
      <c r="L64" s="48"/>
    </row>
    <row r="65" spans="1:12" ht="15.75" x14ac:dyDescent="0.25">
      <c r="A65" s="57"/>
      <c r="B65" s="66"/>
      <c r="C65" s="81"/>
      <c r="D65" s="60"/>
      <c r="E65" s="61"/>
      <c r="F65" s="65"/>
      <c r="G65" s="54"/>
      <c r="H65" s="70"/>
      <c r="I65" s="68"/>
      <c r="J65" s="46"/>
      <c r="K65" s="47"/>
      <c r="L65" s="48"/>
    </row>
    <row r="66" spans="1:12" ht="15.75" x14ac:dyDescent="0.25">
      <c r="A66" s="57"/>
      <c r="B66" s="66"/>
      <c r="C66" s="81"/>
      <c r="D66" s="60"/>
      <c r="E66" s="61"/>
      <c r="F66" s="65"/>
      <c r="G66" s="54"/>
      <c r="H66" s="70"/>
      <c r="I66" s="68"/>
      <c r="J66" s="46"/>
      <c r="K66" s="47"/>
      <c r="L66" s="48"/>
    </row>
    <row r="67" spans="1:12" ht="15.75" x14ac:dyDescent="0.25">
      <c r="A67" s="57"/>
      <c r="B67" s="66"/>
      <c r="C67" s="81"/>
      <c r="D67" s="60"/>
      <c r="E67" s="61"/>
      <c r="F67" s="65"/>
      <c r="G67" s="54"/>
      <c r="H67" s="70"/>
      <c r="I67" s="68"/>
      <c r="J67" s="46"/>
      <c r="K67" s="47"/>
      <c r="L67" s="48"/>
    </row>
    <row r="68" spans="1:12" ht="15.75" x14ac:dyDescent="0.25">
      <c r="A68" s="57"/>
      <c r="B68" s="58"/>
      <c r="C68" s="81"/>
      <c r="D68" s="60"/>
      <c r="E68" s="61"/>
      <c r="F68" s="62"/>
      <c r="G68" s="54"/>
      <c r="H68" s="82"/>
      <c r="I68" s="68"/>
      <c r="J68" s="46"/>
      <c r="K68" s="47"/>
      <c r="L68" s="48"/>
    </row>
    <row r="69" spans="1:12" ht="15.75" x14ac:dyDescent="0.25">
      <c r="A69" s="57"/>
      <c r="B69" s="58"/>
      <c r="C69" s="81"/>
      <c r="D69" s="60"/>
      <c r="E69" s="61"/>
      <c r="F69" s="65"/>
      <c r="G69" s="54"/>
      <c r="H69" s="82"/>
      <c r="I69" s="68"/>
      <c r="J69" s="46"/>
      <c r="K69" s="47"/>
      <c r="L69" s="48"/>
    </row>
    <row r="70" spans="1:12" ht="15.75" x14ac:dyDescent="0.25">
      <c r="A70" s="57"/>
      <c r="B70" s="66"/>
      <c r="C70" s="81"/>
      <c r="D70" s="60"/>
      <c r="E70" s="61"/>
      <c r="F70" s="62"/>
      <c r="G70" s="54"/>
      <c r="H70" s="82"/>
      <c r="I70" s="68"/>
      <c r="J70" s="46"/>
      <c r="K70" s="47"/>
      <c r="L70" s="48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 - Mar 2020</vt:lpstr>
      <vt:lpstr>Donors summary</vt:lpstr>
      <vt:lpstr>Data Analysis March 2020</vt:lpstr>
      <vt:lpstr>Data March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Network Investigator</cp:lastModifiedBy>
  <cp:lastPrinted>2017-10-31T15:39:59Z</cp:lastPrinted>
  <dcterms:created xsi:type="dcterms:W3CDTF">2015-05-20T10:00:04Z</dcterms:created>
  <dcterms:modified xsi:type="dcterms:W3CDTF">2020-05-08T11:43:58Z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