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showPivotChartFilter="1"/>
  <mc:AlternateContent xmlns:mc="http://schemas.openxmlformats.org/markup-compatibility/2006">
    <mc:Choice Requires="x15">
      <x15ac:absPath xmlns:x15ac="http://schemas.microsoft.com/office/spreadsheetml/2010/11/ac" url="C:\Users\Network Investigator\Desktop\AC Works\Documents\Office 2019\AC Financial Reports 2019\AC Online Financial Reports 2019\"/>
    </mc:Choice>
  </mc:AlternateContent>
  <bookViews>
    <workbookView xWindow="0" yWindow="45" windowWidth="15480" windowHeight="9120" tabRatio="851"/>
  </bookViews>
  <sheets>
    <sheet name="Data Jan - May 2019" sheetId="24" r:id="rId1"/>
    <sheet name="Donors summary" sheetId="15" r:id="rId2"/>
    <sheet name="Data Analysis May 2019" sheetId="31" r:id="rId3"/>
    <sheet name="Data May 2019" sheetId="26" r:id="rId4"/>
  </sheets>
  <definedNames>
    <definedName name="_xlnm._FilterDatabase" localSheetId="0" hidden="1">'Data Jan - May 2019'!$A$2:$L$66</definedName>
  </definedNames>
  <calcPr calcId="162913"/>
  <pivotCaches>
    <pivotCache cacheId="0" r:id="rId5"/>
    <pivotCache cacheId="1" r:id="rId6"/>
  </pivotCaches>
</workbook>
</file>

<file path=xl/calcChain.xml><?xml version="1.0" encoding="utf-8"?>
<calcChain xmlns="http://schemas.openxmlformats.org/spreadsheetml/2006/main">
  <c r="G56" i="26" l="1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283" i="24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32" i="15" l="1"/>
  <c r="G31" i="15"/>
  <c r="G30" i="15"/>
  <c r="G29" i="15"/>
  <c r="G28" i="15"/>
  <c r="G27" i="15"/>
  <c r="G26" i="15"/>
  <c r="G25" i="15"/>
  <c r="G24" i="15"/>
  <c r="G163" i="24" l="1"/>
  <c r="G22" i="15"/>
  <c r="G23" i="15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2" i="24"/>
  <c r="G161" i="24"/>
  <c r="G160" i="24"/>
  <c r="G159" i="24"/>
  <c r="G158" i="24"/>
  <c r="G157" i="24"/>
  <c r="G156" i="24"/>
  <c r="F20" i="15" l="1"/>
  <c r="G119" i="24"/>
  <c r="G155" i="24" l="1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C20" i="15" l="1"/>
  <c r="E20" i="15"/>
  <c r="G21" i="15"/>
  <c r="G20" i="15"/>
  <c r="I20" i="15" s="1"/>
  <c r="H20" i="15"/>
  <c r="H21" i="15"/>
  <c r="H22" i="15" s="1"/>
  <c r="H23" i="15" s="1"/>
  <c r="I21" i="15"/>
  <c r="I22" i="15" s="1"/>
  <c r="I23" i="15" s="1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I24" i="15" l="1"/>
  <c r="H26" i="15"/>
  <c r="H29" i="15" s="1"/>
  <c r="H32" i="15" s="1"/>
  <c r="H24" i="15"/>
  <c r="H27" i="15" l="1"/>
  <c r="H30" i="15" s="1"/>
  <c r="H25" i="15"/>
  <c r="H28" i="15" s="1"/>
  <c r="H31" i="15" s="1"/>
  <c r="I25" i="15"/>
  <c r="I26" i="15" s="1"/>
  <c r="I27" i="15" s="1"/>
  <c r="I28" i="15" s="1"/>
  <c r="I29" i="15" s="1"/>
  <c r="I30" i="15" s="1"/>
  <c r="I31" i="15" s="1"/>
  <c r="I32" i="15" s="1"/>
</calcChain>
</file>

<file path=xl/comments1.xml><?xml version="1.0" encoding="utf-8"?>
<comments xmlns="http://schemas.openxmlformats.org/spreadsheetml/2006/main">
  <authors>
    <author>Network Investigator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internet for elvira during wifi cuts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pack of blocknotes 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of 10 ink joy pens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auto-copying invoice for signing out daily budgets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bold ink marker for phone card registration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 box of board pins for to hold in plave activity updates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 xml:space="preserve">Elvira:
</t>
        </r>
        <r>
          <rPr>
            <sz val="9"/>
            <color indexed="81"/>
            <rFont val="Tahoma"/>
            <family val="2"/>
          </rPr>
          <t xml:space="preserve">Yearly rents payment for post office 
</t>
        </r>
      </text>
    </comment>
    <comment ref="C60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charges cut to upload the uba visa card for online payments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citeswatch.org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1year renewal and registration of the domain name electioncameroun.org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cameroonelection.org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for the domain name eagle.activism.org</t>
        </r>
      </text>
    </comment>
    <comment ref="C9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recharge for elvira during wifi cuts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money paid for the sewing of the women's day fabric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107 AC posters in french for field investigations</t>
        </r>
      </text>
    </comment>
    <comment ref="C10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250 AC brochures in french for field investigations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office table for AC</t>
        </r>
      </text>
    </comment>
    <comment ref="C11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an adapter for charging laptops</t>
        </r>
      </text>
    </comment>
    <comment ref="C12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techno phone charger for the hotline phone</t>
        </r>
      </text>
    </comment>
    <comment ref="C16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bank charges for visa card upload fr iPage updates</t>
        </r>
      </text>
    </comment>
    <comment ref="C16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ear renewal for the domain name ushahidi-cameroon.org</t>
        </r>
      </text>
    </comment>
    <comment ref="C16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renewal for domain privacy of the domain name ushahidi-cameroon.org</t>
        </r>
      </text>
    </comment>
    <comment ref="C18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5 polo t-shirts for printing against may 1st celebrations</t>
        </r>
      </text>
    </comment>
    <comment ref="C18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Xprinting on 5 polo t-sirts for may 1st celebrations</t>
        </r>
      </text>
    </comment>
    <comment ref="C193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 pat  de feille de papier rose pour imprime les sommaires des appels</t>
        </r>
      </text>
    </comment>
    <comment ref="C194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X250 photopies de brochures AC en francais</t>
        </r>
      </text>
    </comment>
    <comment ref="C195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X150 photocopies de brochures AC en anglais</t>
        </r>
      </text>
    </comment>
    <comment ref="C196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 200 photocopies de posters AC en francais</t>
        </r>
      </text>
    </comment>
    <comment ref="C197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X50 photocopies de posters AC en anglais</t>
        </r>
      </text>
    </comment>
    <comment ref="C198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 ramme de papier jaune pour les photocopies de brochures et posters AC</t>
        </r>
      </text>
    </comment>
    <comment ref="C199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X100 papiers de couleur jaune detaille pour les photocopies de brchures et posters AC</t>
        </r>
      </text>
    </comment>
    <comment ref="C22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airtime for elvira during wifi cuts</t>
        </r>
      </text>
    </comment>
    <comment ref="C23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x1 rim of colou papers for photocpie of AC brochures and posters</t>
        </r>
      </text>
    </comment>
    <comment ref="C23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3 bottles of 500g of glue for pating AC posters</t>
        </r>
      </text>
    </comment>
    <comment ref="C23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photocopying 300 AC brochures in french</t>
        </r>
      </text>
    </comment>
    <comment ref="C23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photocopying 150 AC posters in french</t>
        </r>
      </text>
    </comment>
    <comment ref="C23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the price of photocpying 50 AC posters in english</t>
        </r>
      </text>
    </comment>
    <comment ref="C24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of 1 power distributor for office use</t>
        </r>
      </text>
    </comment>
    <comment ref="C24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1 adaptor to adapt the charging head of the AC laptop</t>
        </r>
      </text>
    </comment>
    <comment ref="C25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the price of printing complimentary cards for Elvira on 3 hard  papers</t>
        </r>
      </text>
    </comment>
    <comment ref="C26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for elvira during wifi cuts</t>
        </r>
      </text>
    </comment>
  </commentList>
</comments>
</file>

<file path=xl/comments2.xml><?xml version="1.0" encoding="utf-8"?>
<comments xmlns="http://schemas.openxmlformats.org/spreadsheetml/2006/main">
  <authors>
    <author>Network Investigator</author>
  </authors>
  <commentList>
    <comment ref="C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x1 rim of colou papers for photocpie of AC brochures and posters</t>
        </r>
      </text>
    </comment>
    <comment ref="C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3 bottles of 500g of glue for pating AC posters</t>
        </r>
      </text>
    </comment>
    <comment ref="C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photocopying 300 AC brochures in french</t>
        </r>
      </text>
    </comment>
    <comment ref="C9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photocopying 150 AC posters in french</t>
        </r>
      </text>
    </comment>
    <comment ref="C1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the price of photocpying 50 AC posters in english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of 1 power distributor for office use</t>
        </r>
      </text>
    </comment>
    <comment ref="C1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1 adaptor to adapt the charging head of the AC laptop</t>
        </r>
      </text>
    </comment>
    <comment ref="C2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the price of printing complimentary cards for Elvira on 3 hard  papers</t>
        </r>
      </text>
    </comment>
    <comment ref="C3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for elvira during wifi cuts</t>
        </r>
      </text>
    </comment>
  </commentList>
</comments>
</file>

<file path=xl/sharedStrings.xml><?xml version="1.0" encoding="utf-8"?>
<sst xmlns="http://schemas.openxmlformats.org/spreadsheetml/2006/main" count="2816" uniqueCount="183">
  <si>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</si>
  <si>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</si>
  <si>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</si>
  <si>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</si>
  <si>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</si>
  <si>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</si>
  <si>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</si>
  <si>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</si>
  <si>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</si>
  <si>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</si>
  <si>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</si>
  <si>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</si>
  <si>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</si>
  <si>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</si>
  <si>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</si>
  <si>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</si>
  <si>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</si>
  <si>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</si>
  <si>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</si>
  <si>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</si>
  <si>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</si>
  <si>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</si>
  <si>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</si>
  <si>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</si>
  <si>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</si>
  <si>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Telephone</t>
  </si>
  <si>
    <t>Total général</t>
  </si>
  <si>
    <t>Étiquettes de lignes</t>
  </si>
  <si>
    <t>Étiquettes de colonnes</t>
  </si>
  <si>
    <t xml:space="preserve">US $ </t>
  </si>
  <si>
    <t>Donors 2017</t>
  </si>
  <si>
    <t>(vide)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</si>
  <si>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</si>
  <si>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</si>
  <si>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</si>
  <si>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</si>
  <si>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</si>
  <si>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</si>
  <si>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</si>
  <si>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</si>
  <si>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</si>
  <si>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</si>
  <si>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February</t>
  </si>
  <si>
    <t>Hotline</t>
  </si>
  <si>
    <t>Elvira</t>
  </si>
  <si>
    <t>AC-Cameroon</t>
  </si>
  <si>
    <t>NEU Foundation</t>
  </si>
  <si>
    <t>Internet</t>
  </si>
  <si>
    <t>Phone-5</t>
  </si>
  <si>
    <t>Local transport</t>
  </si>
  <si>
    <t>Transport</t>
  </si>
  <si>
    <t>elv-r</t>
  </si>
  <si>
    <t>elv-r1</t>
  </si>
  <si>
    <t>January</t>
  </si>
  <si>
    <t>elv-r2</t>
  </si>
  <si>
    <t>X10 pens</t>
  </si>
  <si>
    <t>Post office rentals</t>
  </si>
  <si>
    <t>elv-r3</t>
  </si>
  <si>
    <t>elv-r4</t>
  </si>
  <si>
    <t>elv-r5</t>
  </si>
  <si>
    <t>Row Labels</t>
  </si>
  <si>
    <t>Grand Total</t>
  </si>
  <si>
    <t>Column Labels</t>
  </si>
  <si>
    <t>Sum of Used FCFA</t>
  </si>
  <si>
    <t>14/01/2019</t>
  </si>
  <si>
    <t>15/01/2019</t>
  </si>
  <si>
    <t>16/01/2019</t>
  </si>
  <si>
    <t>17/01/2019</t>
  </si>
  <si>
    <t>18/01/2019</t>
  </si>
  <si>
    <t>19/01/2019</t>
  </si>
  <si>
    <t>21/01/2019</t>
  </si>
  <si>
    <t>22/01/2019</t>
  </si>
  <si>
    <t>23/01/2019</t>
  </si>
  <si>
    <t>24/01/2019</t>
  </si>
  <si>
    <t>25/01/2019</t>
  </si>
  <si>
    <t>26/01/2019</t>
  </si>
  <si>
    <t>28/01/2019</t>
  </si>
  <si>
    <t>29/01/2019</t>
  </si>
  <si>
    <t>30/01/2019</t>
  </si>
  <si>
    <t>31/01/2019</t>
  </si>
  <si>
    <t>monthly internet recharge</t>
  </si>
  <si>
    <t>Legal</t>
  </si>
  <si>
    <t>X5 A5 pack of blocknotes</t>
  </si>
  <si>
    <t>Office material</t>
  </si>
  <si>
    <t>X1 Autocopying invoice</t>
  </si>
  <si>
    <t>X1 Marker pen</t>
  </si>
  <si>
    <t>X1 pack of board pins</t>
  </si>
  <si>
    <t>1year domain privacy renewal</t>
  </si>
  <si>
    <t>Visa card upload</t>
  </si>
  <si>
    <t>Bank fees</t>
  </si>
  <si>
    <t>citeswatch.org</t>
  </si>
  <si>
    <t>electioncameroun.org</t>
  </si>
  <si>
    <t>cameroonelection.org</t>
  </si>
  <si>
    <t>eagle-activism.org</t>
  </si>
  <si>
    <t>Local Transport</t>
  </si>
  <si>
    <t>Sandrine</t>
  </si>
  <si>
    <t>Phone-11</t>
  </si>
  <si>
    <t>Phone-12</t>
  </si>
  <si>
    <t>Phone-13</t>
  </si>
  <si>
    <t>Phone-14</t>
  </si>
  <si>
    <t>Phone-15</t>
  </si>
  <si>
    <t>elv-r6</t>
  </si>
  <si>
    <t>elv-r7</t>
  </si>
  <si>
    <t>elv-r8</t>
  </si>
  <si>
    <t>san-r</t>
  </si>
  <si>
    <t>13/2/2019</t>
  </si>
  <si>
    <t>14/2/2019</t>
  </si>
  <si>
    <t>15/2/2019</t>
  </si>
  <si>
    <t>19/2/2019</t>
  </si>
  <si>
    <t>20/2/2019</t>
  </si>
  <si>
    <t>21/2/2019</t>
  </si>
  <si>
    <t>23/2/2019</t>
  </si>
  <si>
    <t>25/2/2019</t>
  </si>
  <si>
    <t>26/2/2019</t>
  </si>
  <si>
    <t>27/2/2019</t>
  </si>
  <si>
    <t>28/2/2019</t>
  </si>
  <si>
    <t>18/2/2019</t>
  </si>
  <si>
    <t>February 19</t>
  </si>
  <si>
    <t>January 19</t>
  </si>
  <si>
    <t>March</t>
  </si>
  <si>
    <t>Sewing women's day fabric</t>
  </si>
  <si>
    <t>X107 AC posters</t>
  </si>
  <si>
    <t>Office utitilities</t>
  </si>
  <si>
    <t>Investigations</t>
  </si>
  <si>
    <t>X250 AC brochures</t>
  </si>
  <si>
    <t>X1 office table</t>
  </si>
  <si>
    <t>X1 adaptor</t>
  </si>
  <si>
    <t>X1 phone charger</t>
  </si>
  <si>
    <t>March 19</t>
  </si>
  <si>
    <t>April</t>
  </si>
  <si>
    <t>Bank charges</t>
  </si>
  <si>
    <t>Office utilities</t>
  </si>
  <si>
    <t>.org renew ushahidi-cameroon.org</t>
  </si>
  <si>
    <t>Domain privicay ushahidi-cameroon.org</t>
  </si>
  <si>
    <t>13/4/2019</t>
  </si>
  <si>
    <t>15/4/2019</t>
  </si>
  <si>
    <t>16/4/2019</t>
  </si>
  <si>
    <t>17/4/2019</t>
  </si>
  <si>
    <t>18/4/2019</t>
  </si>
  <si>
    <t>22/4/2019</t>
  </si>
  <si>
    <t>23/4/2019</t>
  </si>
  <si>
    <t>24/4/2019</t>
  </si>
  <si>
    <t>25/4/2019</t>
  </si>
  <si>
    <t>26/4/2019</t>
  </si>
  <si>
    <t>X5 polo t-shirts</t>
  </si>
  <si>
    <t>27/4/2019</t>
  </si>
  <si>
    <t>29/4/2019</t>
  </si>
  <si>
    <t>Xprinting of 1st may tshirts</t>
  </si>
  <si>
    <t>30/4/2019</t>
  </si>
  <si>
    <t>X1 pat feuille mobile rose</t>
  </si>
  <si>
    <t>Materiel bureau</t>
  </si>
  <si>
    <t>san-r1</t>
  </si>
  <si>
    <t>X250 photocopies francais</t>
  </si>
  <si>
    <t>san-r2</t>
  </si>
  <si>
    <t>X150 brochures anglais</t>
  </si>
  <si>
    <t>X200 posters francais</t>
  </si>
  <si>
    <t>X50 posters anglais</t>
  </si>
  <si>
    <t>1Ramme de papier</t>
  </si>
  <si>
    <t>san-r3</t>
  </si>
  <si>
    <t>X100 papiers de couleur jaune</t>
  </si>
  <si>
    <t>san-r4</t>
  </si>
  <si>
    <t>April 19</t>
  </si>
  <si>
    <t>May 19</t>
  </si>
  <si>
    <t>June 19</t>
  </si>
  <si>
    <t>July 19</t>
  </si>
  <si>
    <t>August 19</t>
  </si>
  <si>
    <t>September 19</t>
  </si>
  <si>
    <t>October 19</t>
  </si>
  <si>
    <t>November 19</t>
  </si>
  <si>
    <t>December 19</t>
  </si>
  <si>
    <t>May</t>
  </si>
  <si>
    <t>1st May Bonus</t>
  </si>
  <si>
    <t>X1 rim of colour paper</t>
  </si>
  <si>
    <t>Office mateial</t>
  </si>
  <si>
    <t>X3 bottles of glue</t>
  </si>
  <si>
    <t>x300 brochures</t>
  </si>
  <si>
    <t>x150 posters</t>
  </si>
  <si>
    <t>x50 posters</t>
  </si>
  <si>
    <t>X1 distributor</t>
  </si>
  <si>
    <t>x3 photocopies</t>
  </si>
  <si>
    <t>monthl internet recharge</t>
  </si>
  <si>
    <t>(All)</t>
  </si>
  <si>
    <t>Managament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</si>
</sst>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mm;@"/>
    <numFmt numFmtId="165" formatCode="d/m/yyyy"/>
    <numFmt numFmtId="166" formatCode="[$-409]mmmm\-yy;@"/>
    <numFmt numFmtId="167" formatCode="&quot;$&quot;#,##0"/>
  </numFmts>
  <fonts count="25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indexed="8"/>
      <name val="Verdan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"/>
      <name val="Verdan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18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49" fontId="6" fillId="0" borderId="5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top" wrapText="1"/>
    </xf>
    <xf numFmtId="3" fontId="6" fillId="0" borderId="7" xfId="0" applyNumberFormat="1" applyFont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4" fillId="5" borderId="0" xfId="0" applyNumberFormat="1" applyFont="1" applyFill="1" applyBorder="1" applyAlignment="1">
      <alignment horizontal="right" vertical="center"/>
    </xf>
    <xf numFmtId="0" fontId="7" fillId="0" borderId="8" xfId="0" pivotButton="1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0" fontId="14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3" fontId="7" fillId="0" borderId="12" xfId="0" applyNumberFormat="1" applyFont="1" applyBorder="1" applyAlignment="1">
      <alignment vertical="top" wrapText="1"/>
    </xf>
    <xf numFmtId="0" fontId="14" fillId="0" borderId="12" xfId="0" applyFont="1" applyBorder="1" applyAlignment="1">
      <alignment horizontal="left" vertical="top" wrapText="1"/>
    </xf>
    <xf numFmtId="3" fontId="14" fillId="0" borderId="11" xfId="0" applyNumberFormat="1" applyFont="1" applyBorder="1" applyAlignment="1">
      <alignment vertical="top" wrapText="1"/>
    </xf>
    <xf numFmtId="3" fontId="14" fillId="0" borderId="13" xfId="0" applyNumberFormat="1" applyFont="1" applyBorder="1" applyAlignment="1">
      <alignment vertical="top" wrapText="1"/>
    </xf>
    <xf numFmtId="0" fontId="12" fillId="7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8" borderId="9" xfId="0" applyNumberFormat="1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9" borderId="0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left" vertical="center"/>
    </xf>
    <xf numFmtId="167" fontId="5" fillId="2" borderId="5" xfId="0" applyNumberFormat="1" applyFont="1" applyFill="1" applyBorder="1" applyAlignment="1">
      <alignment horizontal="left" vertical="center" wrapText="1"/>
    </xf>
    <xf numFmtId="167" fontId="15" fillId="8" borderId="9" xfId="0" applyNumberFormat="1" applyFont="1" applyFill="1" applyBorder="1" applyAlignment="1">
      <alignment horizontal="left"/>
    </xf>
    <xf numFmtId="167" fontId="4" fillId="5" borderId="0" xfId="0" applyNumberFormat="1" applyFont="1" applyFill="1" applyBorder="1" applyAlignment="1">
      <alignment horizontal="left" vertical="center"/>
    </xf>
    <xf numFmtId="3" fontId="0" fillId="0" borderId="9" xfId="0" applyNumberFormat="1" applyFont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1" fontId="17" fillId="0" borderId="15" xfId="0" applyNumberFormat="1" applyFont="1" applyBorder="1" applyAlignment="1"/>
    <xf numFmtId="1" fontId="17" fillId="0" borderId="13" xfId="0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 wrapText="1"/>
    </xf>
    <xf numFmtId="3" fontId="17" fillId="5" borderId="13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vertical="top" wrapText="1"/>
    </xf>
    <xf numFmtId="165" fontId="3" fillId="4" borderId="9" xfId="0" applyNumberFormat="1" applyFont="1" applyFill="1" applyBorder="1" applyAlignment="1">
      <alignment vertical="top" wrapText="1"/>
    </xf>
    <xf numFmtId="3" fontId="17" fillId="0" borderId="13" xfId="0" applyNumberFormat="1" applyFont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0" fontId="18" fillId="0" borderId="10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left" vertical="center"/>
    </xf>
    <xf numFmtId="1" fontId="17" fillId="0" borderId="15" xfId="0" applyNumberFormat="1" applyFont="1" applyFill="1" applyBorder="1" applyAlignment="1"/>
    <xf numFmtId="1" fontId="17" fillId="0" borderId="13" xfId="0" applyNumberFormat="1" applyFont="1" applyFill="1" applyBorder="1" applyAlignment="1">
      <alignment horizontal="left"/>
    </xf>
    <xf numFmtId="1" fontId="17" fillId="0" borderId="13" xfId="0" applyNumberFormat="1" applyFont="1" applyFill="1" applyBorder="1" applyAlignment="1">
      <alignment horizontal="left" wrapText="1"/>
    </xf>
    <xf numFmtId="3" fontId="17" fillId="0" borderId="13" xfId="0" applyNumberFormat="1" applyFont="1" applyFill="1" applyBorder="1" applyAlignment="1">
      <alignment horizontal="left" vertical="top" wrapText="1"/>
    </xf>
    <xf numFmtId="0" fontId="3" fillId="0" borderId="10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1" fontId="4" fillId="5" borderId="13" xfId="0" applyNumberFormat="1" applyFont="1" applyFill="1" applyBorder="1" applyAlignment="1">
      <alignment horizontal="left"/>
    </xf>
    <xf numFmtId="1" fontId="17" fillId="5" borderId="16" xfId="0" applyNumberFormat="1" applyFont="1" applyFill="1" applyBorder="1" applyAlignment="1">
      <alignment horizontal="left"/>
    </xf>
    <xf numFmtId="1" fontId="4" fillId="0" borderId="13" xfId="0" applyNumberFormat="1" applyFont="1" applyFill="1" applyBorder="1" applyAlignment="1">
      <alignment horizontal="left"/>
    </xf>
    <xf numFmtId="1" fontId="17" fillId="0" borderId="16" xfId="0" applyNumberFormat="1" applyFont="1" applyFill="1" applyBorder="1" applyAlignment="1">
      <alignment horizontal="left"/>
    </xf>
    <xf numFmtId="1" fontId="17" fillId="0" borderId="12" xfId="0" applyNumberFormat="1" applyFont="1" applyBorder="1" applyAlignment="1">
      <alignment horizontal="left"/>
    </xf>
    <xf numFmtId="3" fontId="17" fillId="0" borderId="12" xfId="0" applyNumberFormat="1" applyFont="1" applyBorder="1" applyAlignment="1">
      <alignment horizontal="left" vertical="top" wrapText="1"/>
    </xf>
    <xf numFmtId="3" fontId="17" fillId="5" borderId="12" xfId="0" applyNumberFormat="1" applyFont="1" applyFill="1" applyBorder="1" applyAlignment="1">
      <alignment horizontal="left" vertical="top" wrapText="1"/>
    </xf>
    <xf numFmtId="3" fontId="18" fillId="0" borderId="3" xfId="0" applyNumberFormat="1" applyFont="1" applyFill="1" applyBorder="1" applyAlignment="1">
      <alignment horizontal="left" vertical="center"/>
    </xf>
    <xf numFmtId="1" fontId="17" fillId="0" borderId="17" xfId="0" applyNumberFormat="1" applyFont="1" applyBorder="1" applyAlignment="1">
      <alignment horizontal="left"/>
    </xf>
    <xf numFmtId="1" fontId="4" fillId="5" borderId="15" xfId="0" applyNumberFormat="1" applyFont="1" applyFill="1" applyBorder="1" applyAlignment="1">
      <alignment horizontal="left"/>
    </xf>
    <xf numFmtId="0" fontId="18" fillId="0" borderId="9" xfId="0" applyNumberFormat="1" applyFont="1" applyFill="1" applyBorder="1" applyAlignment="1">
      <alignment vertical="center"/>
    </xf>
    <xf numFmtId="1" fontId="17" fillId="0" borderId="18" xfId="0" applyNumberFormat="1" applyFont="1" applyBorder="1" applyAlignment="1">
      <alignment horizontal="left"/>
    </xf>
    <xf numFmtId="1" fontId="17" fillId="0" borderId="18" xfId="0" applyNumberFormat="1" applyFont="1" applyBorder="1" applyAlignment="1">
      <alignment horizontal="left" wrapText="1"/>
    </xf>
    <xf numFmtId="3" fontId="17" fillId="5" borderId="19" xfId="0" applyNumberFormat="1" applyFont="1" applyFill="1" applyBorder="1" applyAlignment="1">
      <alignment horizontal="left" vertical="top" wrapText="1"/>
    </xf>
    <xf numFmtId="1" fontId="4" fillId="5" borderId="20" xfId="0" applyNumberFormat="1" applyFont="1" applyFill="1" applyBorder="1" applyAlignment="1">
      <alignment horizontal="left"/>
    </xf>
    <xf numFmtId="1" fontId="17" fillId="5" borderId="21" xfId="0" applyNumberFormat="1" applyFont="1" applyFill="1" applyBorder="1" applyAlignment="1">
      <alignment horizontal="left"/>
    </xf>
    <xf numFmtId="0" fontId="0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22" xfId="0" pivotButton="1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5" xfId="0" pivotButton="1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3" fontId="10" fillId="0" borderId="9" xfId="0" applyNumberFormat="1" applyFont="1" applyBorder="1" applyAlignment="1">
      <alignment vertical="center" wrapText="1"/>
    </xf>
    <xf numFmtId="3" fontId="6" fillId="0" borderId="9" xfId="0" applyNumberFormat="1" applyFont="1" applyBorder="1" applyAlignment="1">
      <alignment vertical="center" wrapText="1"/>
    </xf>
    <xf numFmtId="1" fontId="17" fillId="0" borderId="15" xfId="0" applyNumberFormat="1" applyFont="1" applyBorder="1" applyAlignment="1">
      <alignment horizontal="left"/>
    </xf>
    <xf numFmtId="1" fontId="17" fillId="0" borderId="15" xfId="0" applyNumberFormat="1" applyFont="1" applyFill="1" applyBorder="1" applyAlignment="1">
      <alignment horizontal="left"/>
    </xf>
    <xf numFmtId="0" fontId="18" fillId="0" borderId="10" xfId="0" applyNumberFormat="1" applyFont="1" applyFill="1" applyBorder="1" applyAlignment="1">
      <alignment horizontal="left" vertical="center"/>
    </xf>
    <xf numFmtId="3" fontId="4" fillId="5" borderId="13" xfId="0" applyNumberFormat="1" applyFont="1" applyFill="1" applyBorder="1" applyAlignment="1">
      <alignment horizontal="left" vertical="center"/>
    </xf>
    <xf numFmtId="3" fontId="18" fillId="0" borderId="9" xfId="0" applyNumberFormat="1" applyFont="1" applyFill="1" applyBorder="1" applyAlignment="1">
      <alignment horizontal="left" vertical="center"/>
    </xf>
    <xf numFmtId="1" fontId="17" fillId="0" borderId="12" xfId="0" applyNumberFormat="1" applyFont="1" applyFill="1" applyBorder="1" applyAlignment="1">
      <alignment horizontal="left"/>
    </xf>
    <xf numFmtId="49" fontId="4" fillId="5" borderId="13" xfId="0" applyNumberFormat="1" applyFont="1" applyFill="1" applyBorder="1" applyAlignment="1">
      <alignment horizontal="left" vertical="center"/>
    </xf>
    <xf numFmtId="1" fontId="3" fillId="5" borderId="12" xfId="0" applyNumberFormat="1" applyFont="1" applyFill="1" applyBorder="1" applyAlignment="1">
      <alignment horizontal="left" vertical="center"/>
    </xf>
    <xf numFmtId="1" fontId="17" fillId="5" borderId="12" xfId="0" applyNumberFormat="1" applyFont="1" applyFill="1" applyBorder="1" applyAlignment="1">
      <alignment horizontal="left"/>
    </xf>
    <xf numFmtId="0" fontId="0" fillId="0" borderId="9" xfId="0" pivotButton="1" applyFont="1" applyBorder="1" applyAlignment="1">
      <alignment vertical="top" wrapText="1"/>
    </xf>
    <xf numFmtId="0" fontId="0" fillId="0" borderId="9" xfId="0" applyFont="1" applyBorder="1" applyAlignment="1">
      <alignment horizontal="left" vertical="top" wrapText="1"/>
    </xf>
    <xf numFmtId="1" fontId="3" fillId="0" borderId="15" xfId="0" applyNumberFormat="1" applyFont="1" applyBorder="1" applyAlignment="1">
      <alignment horizontal="left"/>
    </xf>
    <xf numFmtId="167" fontId="3" fillId="5" borderId="9" xfId="0" applyNumberFormat="1" applyFont="1" applyFill="1" applyBorder="1" applyAlignment="1">
      <alignment horizontal="left"/>
    </xf>
    <xf numFmtId="0" fontId="4" fillId="5" borderId="9" xfId="0" applyNumberFormat="1" applyFont="1" applyFill="1" applyBorder="1" applyAlignment="1">
      <alignment horizontal="left" vertical="center"/>
    </xf>
    <xf numFmtId="3" fontId="24" fillId="0" borderId="9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 vertical="center"/>
    </xf>
    <xf numFmtId="0" fontId="3" fillId="0" borderId="10" xfId="0" applyNumberFormat="1" applyFont="1" applyFill="1" applyBorder="1" applyAlignment="1">
      <alignment horizontal="left" vertical="center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4" xfId="0" applyNumberFormat="1" applyFont="1" applyFill="1" applyBorder="1" applyAlignment="1">
      <alignment horizontal="lef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6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22"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1"/>
      <tableStyleElement type="headerRow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47</xdr:row>
      <xdr:rowOff>0</xdr:rowOff>
    </xdr:from>
    <xdr:to>
      <xdr:col>6</xdr:col>
      <xdr:colOff>4461</xdr:colOff>
      <xdr:row>48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47</xdr:row>
      <xdr:rowOff>0</xdr:rowOff>
    </xdr:from>
    <xdr:to>
      <xdr:col>6</xdr:col>
      <xdr:colOff>4461</xdr:colOff>
      <xdr:row>48</xdr:row>
      <xdr:rowOff>28575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etwork%20Investigator/Desktop/LAGA_Janvier_2018_Financial_Report_1.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DEUS" refreshedDate="41678.58909212963" createdVersion="4" refreshedVersion="4" minRefreshableVersion="3" recordCount="999">
  <cacheSource type="worksheet">
    <worksheetSource ref="A2:M1001" sheet="January-January 2018" r:id="rId2"/>
  </cacheSource>
  <cacheFields count="13">
    <cacheField name="Month" numFmtId="166">
      <sharedItems containsNonDate="0" containsString="0" containsBlank="1"/>
    </cacheField>
    <cacheField name="Date" numFmtId="165">
      <sharedItems containsNonDate="0" containsString="0" containsBlank="1"/>
    </cacheField>
    <cacheField name="Details" numFmtId="0">
      <sharedItems containsNonDate="0" containsString="0" containsBlank="1"/>
    </cacheField>
    <cacheField name="Type of Expenses" numFmtId="0">
      <sharedItems containsNonDate="0" containsString="0" containsBlank="1"/>
    </cacheField>
    <cacheField name="Departments" numFmtId="0">
      <sharedItems containsNonDate="0" containsBlank="1" count="10">
        <m/>
        <s v="Policy &amp; External Relations" u="1"/>
        <s v="Operations" u="1"/>
        <s v="Team Building" u="1"/>
        <s v="Media" u="1"/>
        <s v="Investigations" u="1"/>
        <s v="CCU" u="1"/>
        <s v="Management" u="1"/>
        <s v="Legal" u="1"/>
        <s v="Office" u="1"/>
      </sharedItems>
    </cacheField>
    <cacheField name="Used FCFA" numFmtId="3">
      <sharedItems containsNonDate="0" containsString="0" containsBlank="1"/>
    </cacheField>
    <cacheField name="Used US $ " numFmtId="0">
      <sharedItems containsNonDate="0" containsString="0" containsBlank="1"/>
    </cacheField>
    <cacheField name="Receipt no." numFmtId="0">
      <sharedItems containsNonDate="0" containsString="0" containsBlank="1"/>
    </cacheField>
    <cacheField name="Mission No" numFmtId="0">
      <sharedItems containsNonDate="0" containsString="0" containsBlank="1"/>
    </cacheField>
    <cacheField name="Users" numFmtId="0">
      <sharedItems containsNonDate="0" containsString="0" containsBlank="1"/>
    </cacheField>
    <cacheField name="Project" numFmtId="0">
      <sharedItems containsNonDate="0" containsString="0" containsBlank="1"/>
    </cacheField>
    <cacheField name="Donors" numFmtId="0">
      <sharedItems containsNonDate="0" containsBlank="1" count="10">
        <m/>
        <s v="USFWS" u="1"/>
        <s v="The Born Free Foundation" u="1"/>
        <s v="IPPL" u="1"/>
        <s v="Overbrook Foundation" u="1"/>
        <s v="Frances Franklin" u="1"/>
        <s v="REVOLUTION IN KINDNESS" u="1"/>
        <s v="AVAAZ" u="1"/>
        <s v="DUTCH GORILLA Foundation" u="1"/>
        <s v="Pro Wildlife" u="1"/>
      </sharedItems>
    </cacheField>
    <cacheField name="US $ rate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etwork Investigator" refreshedDate="42167.701638425926" createdVersion="6" refreshedVersion="6" minRefreshableVersion="3" recordCount="56">
  <cacheSource type="worksheet">
    <worksheetSource ref="A1:L1048576" sheet="Data May 2019"/>
  </cacheSource>
  <cacheFields count="12">
    <cacheField name="Month" numFmtId="0">
      <sharedItems containsBlank="1"/>
    </cacheField>
    <cacheField name="Date" numFmtId="0">
      <sharedItems containsNonDate="0" containsDate="1" containsString="0" containsBlank="1" minDate="2019-01-05T00:00:00" maxDate="2019-11-06T00:00:00"/>
    </cacheField>
    <cacheField name="Details" numFmtId="0">
      <sharedItems containsBlank="1"/>
    </cacheField>
    <cacheField name="Type of Expenses" numFmtId="0">
      <sharedItems containsBlank="1" count="6">
        <s v="Personnel"/>
        <s v="Transport"/>
        <s v="Office mateial"/>
        <s v="Telephone"/>
        <s v="Internet"/>
        <m/>
      </sharedItems>
    </cacheField>
    <cacheField name="Departments" numFmtId="0">
      <sharedItems containsBlank="1" count="6">
        <s v="Management"/>
        <s v="Investigations"/>
        <s v="Office"/>
        <s v="Hotline"/>
        <s v="Legal"/>
        <m/>
      </sharedItems>
    </cacheField>
    <cacheField name="Used FCFA" numFmtId="0">
      <sharedItems containsString="0" containsBlank="1" containsNumber="1" containsInteger="1" minValue="700" maxValue="300000"/>
    </cacheField>
    <cacheField name="Used US $ " numFmtId="0">
      <sharedItems containsString="0" containsBlank="1" containsNumber="1" minValue="1.1935172507800715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2">
        <s v="NEU Foundation"/>
        <m/>
      </sharedItems>
    </cacheField>
    <cacheField name="US $ " numFmtId="0">
      <sharedItems containsString="0" containsBlank="1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6">
  <r>
    <s v="May"/>
    <d v="2019-01-05T00:00:00"/>
    <s v="1st May Bonus"/>
    <x v="0"/>
    <x v="0"/>
    <n v="30000"/>
    <n v="51.15073931914592"/>
    <s v="elv-r"/>
    <s v="Elvira"/>
    <s v="AC-Cameroon"/>
    <x v="0"/>
    <n v="586.5017866666667"/>
  </r>
  <r>
    <s v="May"/>
    <d v="2019-02-05T00:00:00"/>
    <s v="Local transport"/>
    <x v="1"/>
    <x v="0"/>
    <n v="700"/>
    <n v="1.1935172507800715"/>
    <s v="elv-r"/>
    <s v="Elvira"/>
    <s v="AC-Cameroon"/>
    <x v="0"/>
    <n v="586.5017866666667"/>
  </r>
  <r>
    <s v="May"/>
    <d v="2019-03-05T00:00:00"/>
    <s v="Local transport"/>
    <x v="1"/>
    <x v="0"/>
    <n v="700"/>
    <n v="1.1935172507800715"/>
    <s v="elv-r"/>
    <s v="Elvira"/>
    <s v="AC-Cameroon"/>
    <x v="0"/>
    <n v="586.5017866666667"/>
  </r>
  <r>
    <s v="May"/>
    <d v="2019-06-05T00:00:00"/>
    <s v="Local transport"/>
    <x v="1"/>
    <x v="0"/>
    <n v="1000"/>
    <n v="1.7050246439715306"/>
    <s v="elv-r"/>
    <s v="Elvira"/>
    <s v="AC-Cameroon"/>
    <x v="0"/>
    <n v="586.5017866666667"/>
  </r>
  <r>
    <s v="May"/>
    <d v="2019-07-05T00:00:00"/>
    <s v="X1 rim of colour paper"/>
    <x v="2"/>
    <x v="1"/>
    <n v="4000"/>
    <n v="6.8200985758861226"/>
    <s v="elv-r1"/>
    <s v="Elvira"/>
    <s v="AC-Cameroon"/>
    <x v="0"/>
    <n v="586.5017866666667"/>
  </r>
  <r>
    <s v="May"/>
    <d v="2019-05-07T00:00:00"/>
    <s v="X3 bottles of glue"/>
    <x v="2"/>
    <x v="1"/>
    <n v="3000"/>
    <n v="5.1150739319145915"/>
    <s v="elv-r1"/>
    <s v="Elvira"/>
    <s v="AC-Cameroon"/>
    <x v="0"/>
    <n v="586.5017866666667"/>
  </r>
  <r>
    <s v="May"/>
    <d v="2019-07-05T00:00:00"/>
    <s v="x300 brochures"/>
    <x v="2"/>
    <x v="1"/>
    <n v="4500"/>
    <n v="7.6726108978718877"/>
    <s v="elv-r2"/>
    <s v="Elvira"/>
    <s v="AC-Cameroon"/>
    <x v="0"/>
    <n v="586.5017866666667"/>
  </r>
  <r>
    <s v="May"/>
    <d v="2019-05-07T00:00:00"/>
    <s v="x150 posters"/>
    <x v="2"/>
    <x v="1"/>
    <n v="2250"/>
    <n v="3.8363054489359438"/>
    <s v="elv-r2"/>
    <s v="Elvira"/>
    <s v="AC-Cameroon"/>
    <x v="0"/>
    <n v="586.5017866666667"/>
  </r>
  <r>
    <s v="May"/>
    <d v="2019-07-05T00:00:00"/>
    <s v="x50 posters"/>
    <x v="2"/>
    <x v="1"/>
    <n v="750"/>
    <n v="1.2787684829786479"/>
    <s v="elv-r2"/>
    <s v="Elvira"/>
    <s v="AC-Cameroon"/>
    <x v="0"/>
    <n v="586.5017866666667"/>
  </r>
  <r>
    <s v="May"/>
    <d v="2019-07-05T00:00:00"/>
    <s v="Local transport"/>
    <x v="1"/>
    <x v="0"/>
    <n v="1300"/>
    <n v="2.21653203716299"/>
    <s v="elv-r"/>
    <s v="Elvira"/>
    <s v="AC-Cameroon"/>
    <x v="0"/>
    <n v="586.5017866666667"/>
  </r>
  <r>
    <s v="May"/>
    <d v="2019-08-05T00:00:00"/>
    <s v="Local transport"/>
    <x v="1"/>
    <x v="0"/>
    <n v="700"/>
    <n v="1.1935172507800715"/>
    <s v="elv-r"/>
    <s v="Elvira"/>
    <s v="AC-Cameroon"/>
    <x v="0"/>
    <n v="586.5017866666667"/>
  </r>
  <r>
    <s v="May"/>
    <d v="2019-09-05T00:00:00"/>
    <s v="X1 distributor"/>
    <x v="2"/>
    <x v="2"/>
    <n v="5500"/>
    <n v="9.3776355418434179"/>
    <s v="elv-r3"/>
    <s v="Elvira"/>
    <s v="AC-Cameroon"/>
    <x v="0"/>
    <n v="586.5017866666667"/>
  </r>
  <r>
    <s v="May"/>
    <d v="2019-09-05T00:00:00"/>
    <s v="X1 adaptor"/>
    <x v="2"/>
    <x v="2"/>
    <n v="2550"/>
    <n v="4.3478128421274027"/>
    <s v="elv-r3"/>
    <s v="Elvira"/>
    <s v="AC-Cameroon"/>
    <x v="0"/>
    <n v="586.5017866666667"/>
  </r>
  <r>
    <s v="May"/>
    <d v="2019-09-05T00:00:00"/>
    <s v="Local transport"/>
    <x v="1"/>
    <x v="0"/>
    <n v="1500"/>
    <n v="2.5575369659572957"/>
    <s v="elv-r"/>
    <s v="Elvira"/>
    <s v="AC-Cameroon"/>
    <x v="0"/>
    <n v="586.5017866666667"/>
  </r>
  <r>
    <s v="May"/>
    <d v="2019-10-05T00:00:00"/>
    <s v="Bonus"/>
    <x v="0"/>
    <x v="0"/>
    <n v="300000"/>
    <n v="511.50739319145919"/>
    <s v="elv-r"/>
    <s v="Elvira"/>
    <s v="AC-Cameroon"/>
    <x v="0"/>
    <n v="586.5017866666667"/>
  </r>
  <r>
    <s v="May"/>
    <d v="2019-10-05T00:00:00"/>
    <s v="Local transport"/>
    <x v="1"/>
    <x v="0"/>
    <n v="2000"/>
    <n v="3.4100492879430613"/>
    <s v="elv-r"/>
    <s v="Elvira"/>
    <s v="AC-Cameroon"/>
    <x v="0"/>
    <n v="586.5017866666667"/>
  </r>
  <r>
    <s v="May"/>
    <d v="2019-11-05T00:00:00"/>
    <s v="Local transport"/>
    <x v="1"/>
    <x v="0"/>
    <n v="700"/>
    <n v="1.1935172507800715"/>
    <s v="elv-r"/>
    <s v="Elvira"/>
    <s v="AC-Cameroon"/>
    <x v="0"/>
    <n v="586.5017866666667"/>
  </r>
  <r>
    <s v="May"/>
    <d v="2019-05-13T00:00:00"/>
    <s v="Local transport"/>
    <x v="1"/>
    <x v="0"/>
    <n v="700"/>
    <n v="1.1935172507800715"/>
    <s v="elv-r"/>
    <s v="Elvira"/>
    <s v="AC-Cameroon"/>
    <x v="0"/>
    <n v="586.5017866666667"/>
  </r>
  <r>
    <s v="May"/>
    <d v="2019-05-14T00:00:00"/>
    <s v="Local transport"/>
    <x v="1"/>
    <x v="0"/>
    <n v="1250"/>
    <n v="2.1312808049644132"/>
    <s v="elv-r"/>
    <s v="Elvira"/>
    <s v="AC-Cameroon"/>
    <x v="0"/>
    <n v="586.5017866666667"/>
  </r>
  <r>
    <s v="May"/>
    <d v="2019-05-15T00:00:00"/>
    <s v="Local transport"/>
    <x v="1"/>
    <x v="0"/>
    <n v="1000"/>
    <n v="1.7050246439715306"/>
    <s v="elv-r"/>
    <s v="Elvira"/>
    <s v="AC-Cameroon"/>
    <x v="0"/>
    <n v="586.5017866666667"/>
  </r>
  <r>
    <s v="May"/>
    <d v="2019-05-16T00:00:00"/>
    <s v="Local transport"/>
    <x v="1"/>
    <x v="0"/>
    <n v="1000"/>
    <n v="1.7050246439715306"/>
    <s v="elv-r"/>
    <s v="Elvira"/>
    <s v="AC-Cameroon"/>
    <x v="0"/>
    <n v="586.5017866666667"/>
  </r>
  <r>
    <s v="May"/>
    <d v="2019-05-17T00:00:00"/>
    <s v="Local transport"/>
    <x v="1"/>
    <x v="0"/>
    <n v="1700"/>
    <n v="2.898541894751602"/>
    <s v="elv-r"/>
    <s v="Elvira"/>
    <s v="AC-Cameroon"/>
    <x v="0"/>
    <n v="586.5017866666667"/>
  </r>
  <r>
    <s v="May"/>
    <d v="2019-05-18T00:00:00"/>
    <s v="Local transport"/>
    <x v="1"/>
    <x v="0"/>
    <n v="700"/>
    <n v="1.1935172507800715"/>
    <s v="elv-r"/>
    <s v="Elvira"/>
    <s v="AC-Cameroon"/>
    <x v="0"/>
    <n v="586.5017866666667"/>
  </r>
  <r>
    <s v="May"/>
    <d v="2019-05-21T00:00:00"/>
    <s v="Local transport"/>
    <x v="1"/>
    <x v="0"/>
    <n v="700"/>
    <n v="1.1935172507800715"/>
    <s v="elv-r"/>
    <s v="Elvira"/>
    <s v="AC-Cameroon"/>
    <x v="0"/>
    <n v="586.5017866666667"/>
  </r>
  <r>
    <s v="May"/>
    <d v="2019-05-22T00:00:00"/>
    <s v="Local transport"/>
    <x v="1"/>
    <x v="0"/>
    <n v="1450"/>
    <n v="2.4722857337587194"/>
    <s v="elv-r"/>
    <s v="Elvira"/>
    <s v="AC-Cameroon"/>
    <x v="0"/>
    <n v="586.5017866666667"/>
  </r>
  <r>
    <s v="May"/>
    <d v="2019-05-23T00:00:00"/>
    <s v="Local transport"/>
    <x v="1"/>
    <x v="0"/>
    <n v="1700"/>
    <n v="2.898541894751602"/>
    <s v="elv-r"/>
    <s v="Elvira"/>
    <s v="AC-Cameroon"/>
    <x v="0"/>
    <n v="586.5017866666667"/>
  </r>
  <r>
    <s v="May"/>
    <d v="2019-05-24T00:00:00"/>
    <s v="x3 photocopies"/>
    <x v="2"/>
    <x v="2"/>
    <n v="1050"/>
    <n v="1.7902758761701072"/>
    <s v="elv-r4"/>
    <s v="Elvira"/>
    <s v="AC-Cameroon"/>
    <x v="0"/>
    <n v="586.5017866666667"/>
  </r>
  <r>
    <s v="May"/>
    <d v="2019-05-24T00:00:00"/>
    <s v="Local transport"/>
    <x v="1"/>
    <x v="0"/>
    <n v="900"/>
    <n v="1.5345221795743775"/>
    <s v="elv-r"/>
    <s v="Elvira"/>
    <s v="AC-Cameroon"/>
    <x v="0"/>
    <n v="586.5017866666667"/>
  </r>
  <r>
    <s v="May"/>
    <d v="2019-05-25T00:00:00"/>
    <s v="Local transport"/>
    <x v="1"/>
    <x v="0"/>
    <n v="1400"/>
    <n v="2.3870345015601431"/>
    <s v="elv-r"/>
    <s v="Elvira"/>
    <s v="AC-Cameroon"/>
    <x v="0"/>
    <n v="586.5017866666667"/>
  </r>
  <r>
    <s v="May"/>
    <d v="2019-05-27T00:00:00"/>
    <s v="Local transport"/>
    <x v="1"/>
    <x v="0"/>
    <n v="1100"/>
    <n v="1.8755271083686837"/>
    <s v="elv-r"/>
    <s v="Elvira"/>
    <s v="AC-Cameroon"/>
    <x v="0"/>
    <n v="586.5017866666667"/>
  </r>
  <r>
    <s v="May"/>
    <d v="2019-05-28T00:00:00"/>
    <s v="Local transport"/>
    <x v="1"/>
    <x v="0"/>
    <n v="1700"/>
    <n v="2.898541894751602"/>
    <s v="elv-r"/>
    <s v="Elvira"/>
    <s v="AC-Cameroon"/>
    <x v="0"/>
    <n v="586.5017866666667"/>
  </r>
  <r>
    <s v="May"/>
    <d v="2019-05-03T00:00:00"/>
    <s v="Phone"/>
    <x v="3"/>
    <x v="3"/>
    <n v="5000"/>
    <n v="8.5251232198576528"/>
    <s v="Phone-1"/>
    <s v="Sandrine"/>
    <s v="AC-Cameroon"/>
    <x v="0"/>
    <n v="586.5017866666667"/>
  </r>
  <r>
    <s v="May"/>
    <d v="2019-05-03T00:00:00"/>
    <s v="Phone"/>
    <x v="3"/>
    <x v="3"/>
    <n v="2500"/>
    <n v="4.2625616099288264"/>
    <s v="Phone-2"/>
    <s v="Sandrine"/>
    <s v="AC-Cameroon"/>
    <x v="0"/>
    <n v="586.5017866666667"/>
  </r>
  <r>
    <s v="May"/>
    <d v="2019-05-03T00:00:00"/>
    <s v="Phone"/>
    <x v="3"/>
    <x v="0"/>
    <n v="5000"/>
    <n v="8.5251232198576528"/>
    <s v="Phone-3"/>
    <s v="Elvira"/>
    <s v="AC-Cameroon"/>
    <x v="0"/>
    <n v="586.5017866666667"/>
  </r>
  <r>
    <s v="May"/>
    <d v="2019-05-03T00:00:00"/>
    <s v="Phone"/>
    <x v="3"/>
    <x v="4"/>
    <n v="5000"/>
    <n v="8.5251232198576528"/>
    <s v="Phone-4"/>
    <s v="Sandrine"/>
    <s v="AC-Cameroon"/>
    <x v="0"/>
    <n v="586.5017866666667"/>
  </r>
  <r>
    <s v="May"/>
    <d v="2019-05-03T00:00:00"/>
    <s v="monthl internet recharge"/>
    <x v="4"/>
    <x v="0"/>
    <n v="10000"/>
    <n v="17.050246439715306"/>
    <s v="Phone-5"/>
    <s v="Elvira"/>
    <s v="AC-Cameroon"/>
    <x v="0"/>
    <n v="586.5017866666667"/>
  </r>
  <r>
    <s v="May"/>
    <d v="2019-05-14T00:00:00"/>
    <s v="Phone"/>
    <x v="3"/>
    <x v="3"/>
    <n v="5000"/>
    <n v="8.5251232198576528"/>
    <s v="Phone-6"/>
    <s v="Sandrine"/>
    <s v="AC-Cameroon"/>
    <x v="0"/>
    <n v="586.5017866666667"/>
  </r>
  <r>
    <s v="May"/>
    <d v="2019-05-14T00:00:00"/>
    <s v="Phone"/>
    <x v="3"/>
    <x v="0"/>
    <n v="5000"/>
    <n v="8.5251232198576528"/>
    <s v="Phone-7"/>
    <s v="Elvira"/>
    <s v="AC-Cameroon"/>
    <x v="0"/>
    <n v="586.5017866666667"/>
  </r>
  <r>
    <s v="May"/>
    <d v="2019-05-14T00:00:00"/>
    <s v="Phone"/>
    <x v="3"/>
    <x v="4"/>
    <n v="5000"/>
    <n v="8.5251232198576528"/>
    <s v="Phone-8"/>
    <s v="Sandrine"/>
    <s v="AC-Cameroon"/>
    <x v="0"/>
    <n v="586.5017866666667"/>
  </r>
  <r>
    <s v="May"/>
    <d v="2019-05-21T00:00:00"/>
    <s v="Phone"/>
    <x v="3"/>
    <x v="3"/>
    <n v="5000"/>
    <n v="8.5251232198576528"/>
    <s v="Phone-9"/>
    <s v="Elvira"/>
    <s v="AC-Cameroon"/>
    <x v="0"/>
    <n v="586.5017866666667"/>
  </r>
  <r>
    <s v="May"/>
    <d v="2019-05-21T00:00:00"/>
    <s v="Phone"/>
    <x v="3"/>
    <x v="3"/>
    <n v="2500"/>
    <n v="4.2625616099288264"/>
    <s v="Phone-10"/>
    <s v="Elvira"/>
    <s v="AC-Cameroon"/>
    <x v="0"/>
    <n v="586.5017866666667"/>
  </r>
  <r>
    <s v="May"/>
    <d v="2019-05-21T00:00:00"/>
    <s v="Phone"/>
    <x v="3"/>
    <x v="0"/>
    <n v="5000"/>
    <n v="8.5251232198576528"/>
    <s v="Phone-11"/>
    <s v="Elvira"/>
    <s v="AC-Cameroon"/>
    <x v="0"/>
    <n v="586.5017866666667"/>
  </r>
  <r>
    <s v="May"/>
    <d v="2019-05-24T00:00:00"/>
    <s v="Phone"/>
    <x v="3"/>
    <x v="3"/>
    <n v="5000"/>
    <n v="8.5251232198576528"/>
    <s v="Phone-12"/>
    <s v="Elvira"/>
    <s v="AC-Cameroon"/>
    <x v="0"/>
    <n v="586.5017866666667"/>
  </r>
  <r>
    <s v="May"/>
    <d v="2019-05-24T00:00:00"/>
    <s v="Phone"/>
    <x v="3"/>
    <x v="0"/>
    <n v="5000"/>
    <n v="8.5251232198576528"/>
    <s v="Phone-13"/>
    <s v="Elvira"/>
    <s v="AC-Cameroon"/>
    <x v="0"/>
    <n v="586.5017866666667"/>
  </r>
  <r>
    <s v="May"/>
    <d v="2019-05-02T00:00:00"/>
    <s v="Local transport"/>
    <x v="1"/>
    <x v="4"/>
    <n v="1550"/>
    <n v="2.6427881981558725"/>
    <s v="san-r"/>
    <s v="Sandrine"/>
    <s v="AC-Cameroon"/>
    <x v="0"/>
    <n v="586.5017866666667"/>
  </r>
  <r>
    <s v="May"/>
    <d v="2019-05-03T00:00:00"/>
    <s v="Local transport"/>
    <x v="1"/>
    <x v="4"/>
    <n v="900"/>
    <n v="1.5345221795743775"/>
    <s v="san-r"/>
    <s v="Sandrine"/>
    <s v="AC-Cameroon"/>
    <x v="0"/>
    <n v="586.5017866666667"/>
  </r>
  <r>
    <s v="May"/>
    <d v="2019-05-04T00:00:00"/>
    <s v="Local transport"/>
    <x v="1"/>
    <x v="4"/>
    <n v="900"/>
    <n v="1.5345221795743775"/>
    <s v="san-r"/>
    <s v="Sandrine"/>
    <s v="AC-Cameroon"/>
    <x v="0"/>
    <n v="586.5017866666667"/>
  </r>
  <r>
    <s v="May"/>
    <d v="2019-05-06T00:00:00"/>
    <s v="Local transport"/>
    <x v="1"/>
    <x v="4"/>
    <n v="1500"/>
    <n v="2.5575369659572957"/>
    <s v="san-r"/>
    <s v="Sandrine"/>
    <s v="AC-Cameroon"/>
    <x v="0"/>
    <n v="586.5017866666667"/>
  </r>
  <r>
    <s v="May"/>
    <d v="2019-05-07T00:00:00"/>
    <s v="Local transport"/>
    <x v="1"/>
    <x v="4"/>
    <n v="900"/>
    <n v="1.5345221795743775"/>
    <s v="san-r"/>
    <s v="Sandrine"/>
    <s v="AC-Cameroon"/>
    <x v="0"/>
    <n v="586.5017866666667"/>
  </r>
  <r>
    <s v="May"/>
    <d v="2019-05-08T00:00:00"/>
    <s v="Local transport"/>
    <x v="1"/>
    <x v="4"/>
    <n v="1500"/>
    <n v="2.5575369659572957"/>
    <s v="san-r"/>
    <s v="Sandrine"/>
    <s v="AC-Cameroon"/>
    <x v="0"/>
    <n v="586.5017866666667"/>
  </r>
  <r>
    <s v="May"/>
    <d v="2019-05-09T00:00:00"/>
    <s v="Local transport"/>
    <x v="1"/>
    <x v="4"/>
    <n v="1900"/>
    <n v="3.2395468235459082"/>
    <s v="san-r"/>
    <s v="Sandrine"/>
    <s v="AC-Cameroon"/>
    <x v="0"/>
    <n v="586.5017866666667"/>
  </r>
  <r>
    <s v="May"/>
    <d v="2019-05-10T00:00:00"/>
    <s v="Local transport"/>
    <x v="1"/>
    <x v="4"/>
    <n v="900"/>
    <n v="1.5345221795743775"/>
    <s v="san-r"/>
    <s v="Sandrine"/>
    <s v="AC-Cameroon"/>
    <x v="0"/>
    <n v="586.5017866666667"/>
  </r>
  <r>
    <s v="May"/>
    <d v="2019-05-11T00:00:00"/>
    <s v="Local transport"/>
    <x v="1"/>
    <x v="4"/>
    <n v="1750"/>
    <n v="2.9837931269501787"/>
    <s v="san-r"/>
    <s v="Sandrine"/>
    <s v="AC-Cameroon"/>
    <x v="0"/>
    <n v="586.5017866666667"/>
  </r>
  <r>
    <s v="May"/>
    <d v="2019-05-13T00:00:00"/>
    <s v="Local transport"/>
    <x v="1"/>
    <x v="4"/>
    <n v="1600"/>
    <n v="2.7280394303544488"/>
    <s v="san-r"/>
    <s v="Sandrine"/>
    <s v="AC-Cameroon"/>
    <x v="0"/>
    <n v="586.5017866666667"/>
  </r>
  <r>
    <s v="May"/>
    <d v="2019-05-14T00:00:00"/>
    <s v="Local transport"/>
    <x v="1"/>
    <x v="4"/>
    <n v="1450"/>
    <n v="2.4722857337587194"/>
    <s v="san-r"/>
    <s v="Sandrine"/>
    <s v="AC-Cameroon"/>
    <x v="0"/>
    <n v="586.5017866666667"/>
  </r>
  <r>
    <m/>
    <m/>
    <m/>
    <x v="5"/>
    <x v="5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" firstHeaderRow="1" firstDataRow="2" firstDataCol="1"/>
  <pivotFields count="13">
    <pivotField showAll="0"/>
    <pivotField showAll="0"/>
    <pivotField showAll="0"/>
    <pivotField showAll="0"/>
    <pivotField axis="axisCol" showAll="0">
      <items count="11">
        <item m="1" x="5"/>
        <item m="1" x="8"/>
        <item m="1" x="7"/>
        <item m="1" x="4"/>
        <item m="1" x="9"/>
        <item m="1" x="2"/>
        <item m="1" x="3"/>
        <item m="1" x="6"/>
        <item m="1" x="1"/>
        <item x="0"/>
        <item t="default"/>
      </items>
    </pivotField>
    <pivotField dataField="1" showAll="0"/>
    <pivotField showAll="0" defaultSubtotal="0"/>
    <pivotField showAll="0"/>
    <pivotField showAll="0" defaultSubtotal="0"/>
    <pivotField showAll="0"/>
    <pivotField showAll="0"/>
    <pivotField axis="axisRow" showAll="0" sortType="ascending">
      <items count="11">
        <item m="1" x="7"/>
        <item m="1" x="8"/>
        <item m="1" x="5"/>
        <item m="1" x="3"/>
        <item m="1" x="4"/>
        <item m="1" x="9"/>
        <item m="1" x="6"/>
        <item m="1" x="2"/>
        <item m="1" x="1"/>
        <item x="0"/>
        <item t="default"/>
      </items>
    </pivotField>
    <pivotField showAll="0" defaultSubtotal="0"/>
  </pivotFields>
  <rowFields count="1">
    <field x="11"/>
  </rowFields>
  <rowItems count="2">
    <i>
      <x v="9"/>
    </i>
    <i t="grand">
      <x/>
    </i>
  </rowItems>
  <colFields count="1">
    <field x="4"/>
  </colFields>
  <colItems count="2">
    <i>
      <x v="9"/>
    </i>
    <i t="grand">
      <x/>
    </i>
  </colItems>
  <dataFields count="1">
    <dataField name="Somme de Used FCFA" fld="5" baseField="9" baseItem="0" numFmtId="3"/>
  </dataFields>
  <formats count="11">
    <format dxfId="19">
      <pivotArea type="all" dataOnly="0" outline="0" fieldPosition="0"/>
    </format>
    <format dxfId="18">
      <pivotArea dataOnly="0" labelOnly="1" fieldPosition="0">
        <references count="1">
          <reference field="11" count="0"/>
        </references>
      </pivotArea>
    </format>
    <format dxfId="17">
      <pivotArea dataOnly="0" labelOnly="1" grandRow="1" outline="0" fieldPosition="0"/>
    </format>
    <format dxfId="16">
      <pivotArea grandCol="1" outline="0" collapsedLevelsAreSubtotals="1" fieldPosition="0"/>
    </format>
    <format dxfId="15">
      <pivotArea dataOnly="0" labelOnly="1" fieldPosition="0">
        <references count="1">
          <reference field="4" count="0"/>
        </references>
      </pivotArea>
    </format>
    <format dxfId="14">
      <pivotArea dataOnly="0" labelOnly="1" fieldPosition="0">
        <references count="1">
          <reference field="4" count="0"/>
        </references>
      </pivotArea>
    </format>
    <format dxfId="13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12">
      <pivotArea dataOnly="0" labelOnly="1" fieldPosition="0">
        <references count="1">
          <reference field="4" count="1">
            <x v="5"/>
          </reference>
        </references>
      </pivotArea>
    </format>
    <format dxfId="11">
      <pivotArea outline="0" collapsedLevelsAreSubtotals="1" fieldPosition="0"/>
    </format>
    <format dxfId="10">
      <pivotArea dataOnly="0" labelOnly="1" fieldPosition="0">
        <references count="1">
          <reference field="11" count="1">
            <x v="6"/>
          </reference>
        </references>
      </pivotArea>
    </format>
    <format dxfId="9">
      <pivotArea dataOnly="0" labelOnly="1" fieldPosition="0">
        <references count="1">
          <reference field="1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10" firstHeaderRow="1" firstDataRow="2" firstDataCol="1" rowPageCount="1" colPageCount="1"/>
  <pivotFields count="12">
    <pivotField showAll="0"/>
    <pivotField showAll="0"/>
    <pivotField showAll="0"/>
    <pivotField axis="axisCol" showAll="0">
      <items count="7">
        <item x="4"/>
        <item x="2"/>
        <item x="0"/>
        <item x="3"/>
        <item x="1"/>
        <item x="5"/>
        <item t="default"/>
      </items>
    </pivotField>
    <pivotField axis="axisRow" showAll="0">
      <items count="7">
        <item x="3"/>
        <item x="1"/>
        <item x="4"/>
        <item x="0"/>
        <item x="2"/>
        <item h="1" x="5"/>
        <item t="default"/>
      </items>
    </pivotField>
    <pivotField dataField="1"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10" hier="-1"/>
  </pageFields>
  <dataFields count="1">
    <dataField name="Sum of Used FCFA" fld="5" baseField="4" baseItem="0" numFmtId="3"/>
  </dataFields>
  <formats count="9"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4" type="button" dataOnly="0" labelOnly="1" outline="0" axis="axisRow" fieldPosition="0"/>
    </format>
    <format dxfId="5">
      <pivotArea dataOnly="0" labelOnly="1" fieldPosition="0">
        <references count="1">
          <reference field="4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3" count="5">
            <x v="0"/>
            <x v="1"/>
            <x v="2"/>
            <x v="3"/>
            <x v="4"/>
          </reference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756"/>
  <sheetViews>
    <sheetView showGridLines="0" tabSelected="1" topLeftCell="A231" zoomScaleNormal="100" workbookViewId="0">
      <selection activeCell="C241" sqref="C241"/>
    </sheetView>
  </sheetViews>
  <sheetFormatPr defaultColWidth="9" defaultRowHeight="15" customHeight="1" x14ac:dyDescent="0.2"/>
  <cols>
    <col min="1" max="1" width="9.5" style="25" bestFit="1" customWidth="1"/>
    <col min="2" max="2" width="9.19921875" style="28" customWidth="1"/>
    <col min="3" max="3" width="29.5" style="16" bestFit="1" customWidth="1"/>
    <col min="4" max="4" width="15.09765625" style="16" customWidth="1"/>
    <col min="5" max="5" width="10.796875" style="16" customWidth="1"/>
    <col min="6" max="6" width="8.8984375" style="47" customWidth="1"/>
    <col min="7" max="7" width="8.3984375" style="50" customWidth="1"/>
    <col min="8" max="8" width="9.69921875" style="25" customWidth="1"/>
    <col min="9" max="9" width="9.296875" style="25" customWidth="1"/>
    <col min="10" max="10" width="11.69921875" style="25" bestFit="1" customWidth="1"/>
    <col min="11" max="11" width="8.796875" style="18" bestFit="1" customWidth="1"/>
    <col min="12" max="12" width="7.69921875" style="17" customWidth="1"/>
    <col min="13" max="16384" width="9" style="12"/>
  </cols>
  <sheetData>
    <row r="1" spans="1:12" s="19" customFormat="1" ht="21" customHeight="1" x14ac:dyDescent="0.2">
      <c r="A1" s="24"/>
      <c r="B1" s="113"/>
      <c r="C1" s="114"/>
      <c r="D1" s="114"/>
      <c r="E1" s="114"/>
      <c r="F1" s="115"/>
      <c r="G1" s="116"/>
      <c r="H1" s="114"/>
      <c r="I1" s="114"/>
      <c r="J1" s="114"/>
      <c r="K1" s="117"/>
      <c r="L1" s="39"/>
    </row>
    <row r="2" spans="1:12" s="2" customFormat="1" ht="30" customHeight="1" x14ac:dyDescent="0.2">
      <c r="A2" s="26" t="s">
        <v>12</v>
      </c>
      <c r="B2" s="27" t="s">
        <v>4</v>
      </c>
      <c r="C2" s="8" t="s">
        <v>10</v>
      </c>
      <c r="D2" s="8" t="s">
        <v>1</v>
      </c>
      <c r="E2" s="8" t="s">
        <v>0</v>
      </c>
      <c r="F2" s="46" t="s">
        <v>2</v>
      </c>
      <c r="G2" s="48" t="s">
        <v>24</v>
      </c>
      <c r="H2" s="15" t="s">
        <v>5</v>
      </c>
      <c r="I2" s="22" t="s">
        <v>3</v>
      </c>
      <c r="J2" s="1" t="s">
        <v>11</v>
      </c>
      <c r="K2" s="1" t="s">
        <v>13</v>
      </c>
      <c r="L2" s="11" t="s">
        <v>29</v>
      </c>
    </row>
    <row r="3" spans="1:12" s="40" customFormat="1" ht="15.75" customHeight="1" x14ac:dyDescent="0.25">
      <c r="A3" s="52" t="s">
        <v>53</v>
      </c>
      <c r="B3" s="53">
        <v>42308</v>
      </c>
      <c r="C3" s="54" t="s">
        <v>49</v>
      </c>
      <c r="D3" s="55" t="s">
        <v>50</v>
      </c>
      <c r="E3" s="56" t="s">
        <v>182</v>
      </c>
      <c r="F3" s="57">
        <v>800</v>
      </c>
      <c r="G3" s="49">
        <f>F3/L3</f>
        <v>1.3640197151772244</v>
      </c>
      <c r="H3" s="70" t="s">
        <v>51</v>
      </c>
      <c r="I3" s="71" t="s">
        <v>44</v>
      </c>
      <c r="J3" s="41" t="s">
        <v>45</v>
      </c>
      <c r="K3" s="42" t="s">
        <v>46</v>
      </c>
      <c r="L3" s="43">
        <v>586.5017866666667</v>
      </c>
    </row>
    <row r="4" spans="1:12" s="40" customFormat="1" ht="15.75" customHeight="1" x14ac:dyDescent="0.25">
      <c r="A4" s="52" t="s">
        <v>53</v>
      </c>
      <c r="B4" s="53">
        <v>42338</v>
      </c>
      <c r="C4" s="54" t="s">
        <v>49</v>
      </c>
      <c r="D4" s="55" t="s">
        <v>50</v>
      </c>
      <c r="E4" s="56" t="s">
        <v>182</v>
      </c>
      <c r="F4" s="57">
        <v>800</v>
      </c>
      <c r="G4" s="49">
        <f t="shared" ref="G4:G67" si="0">F4/L4</f>
        <v>1.3640197151772244</v>
      </c>
      <c r="H4" s="70" t="s">
        <v>51</v>
      </c>
      <c r="I4" s="71" t="s">
        <v>44</v>
      </c>
      <c r="J4" s="41" t="s">
        <v>45</v>
      </c>
      <c r="K4" s="42" t="s">
        <v>46</v>
      </c>
      <c r="L4" s="43">
        <v>586.5017866666667</v>
      </c>
    </row>
    <row r="5" spans="1:12" s="40" customFormat="1" ht="15.75" customHeight="1" x14ac:dyDescent="0.25">
      <c r="A5" s="52" t="s">
        <v>53</v>
      </c>
      <c r="B5" s="58" t="s">
        <v>64</v>
      </c>
      <c r="C5" s="54" t="s">
        <v>49</v>
      </c>
      <c r="D5" s="55" t="s">
        <v>50</v>
      </c>
      <c r="E5" s="56" t="s">
        <v>182</v>
      </c>
      <c r="F5" s="57">
        <v>1650</v>
      </c>
      <c r="G5" s="49">
        <f t="shared" si="0"/>
        <v>2.8132906625530256</v>
      </c>
      <c r="H5" s="70" t="s">
        <v>51</v>
      </c>
      <c r="I5" s="71" t="s">
        <v>44</v>
      </c>
      <c r="J5" s="41" t="s">
        <v>45</v>
      </c>
      <c r="K5" s="42" t="s">
        <v>46</v>
      </c>
      <c r="L5" s="43">
        <v>586.5017866666667</v>
      </c>
    </row>
    <row r="6" spans="1:12" s="40" customFormat="1" ht="15.75" customHeight="1" x14ac:dyDescent="0.25">
      <c r="A6" s="52" t="s">
        <v>53</v>
      </c>
      <c r="B6" s="53" t="s">
        <v>65</v>
      </c>
      <c r="C6" s="54" t="s">
        <v>41</v>
      </c>
      <c r="D6" s="55" t="s">
        <v>8</v>
      </c>
      <c r="E6" s="56" t="s">
        <v>182</v>
      </c>
      <c r="F6" s="57">
        <v>300000</v>
      </c>
      <c r="G6" s="49">
        <f t="shared" si="0"/>
        <v>511.50739319145919</v>
      </c>
      <c r="H6" s="70" t="s">
        <v>51</v>
      </c>
      <c r="I6" s="71" t="s">
        <v>44</v>
      </c>
      <c r="J6" s="41" t="s">
        <v>45</v>
      </c>
      <c r="K6" s="42" t="s">
        <v>46</v>
      </c>
      <c r="L6" s="43">
        <v>586.5017866666667</v>
      </c>
    </row>
    <row r="7" spans="1:12" s="40" customFormat="1" ht="15.75" customHeight="1" x14ac:dyDescent="0.25">
      <c r="A7" s="52" t="s">
        <v>53</v>
      </c>
      <c r="B7" s="58" t="s">
        <v>65</v>
      </c>
      <c r="C7" s="54" t="s">
        <v>49</v>
      </c>
      <c r="D7" s="55" t="s">
        <v>50</v>
      </c>
      <c r="E7" s="56" t="s">
        <v>182</v>
      </c>
      <c r="F7" s="57">
        <v>1100</v>
      </c>
      <c r="G7" s="49">
        <f t="shared" si="0"/>
        <v>1.8755271083686837</v>
      </c>
      <c r="H7" s="70" t="s">
        <v>51</v>
      </c>
      <c r="I7" s="71" t="s">
        <v>44</v>
      </c>
      <c r="J7" s="41" t="s">
        <v>45</v>
      </c>
      <c r="K7" s="42" t="s">
        <v>46</v>
      </c>
      <c r="L7" s="43">
        <v>586.5017866666667</v>
      </c>
    </row>
    <row r="8" spans="1:12" s="40" customFormat="1" ht="15.75" customHeight="1" x14ac:dyDescent="0.25">
      <c r="A8" s="52" t="s">
        <v>53</v>
      </c>
      <c r="B8" s="58" t="s">
        <v>66</v>
      </c>
      <c r="C8" s="54" t="s">
        <v>49</v>
      </c>
      <c r="D8" s="55" t="s">
        <v>50</v>
      </c>
      <c r="E8" s="56" t="s">
        <v>182</v>
      </c>
      <c r="F8" s="57">
        <v>800</v>
      </c>
      <c r="G8" s="49">
        <f t="shared" si="0"/>
        <v>1.3640197151772244</v>
      </c>
      <c r="H8" s="70" t="s">
        <v>51</v>
      </c>
      <c r="I8" s="71" t="s">
        <v>44</v>
      </c>
      <c r="J8" s="41" t="s">
        <v>45</v>
      </c>
      <c r="K8" s="42" t="s">
        <v>46</v>
      </c>
      <c r="L8" s="43">
        <v>586.5017866666667</v>
      </c>
    </row>
    <row r="9" spans="1:12" s="40" customFormat="1" ht="15.75" customHeight="1" x14ac:dyDescent="0.25">
      <c r="A9" s="52" t="s">
        <v>53</v>
      </c>
      <c r="B9" s="58" t="s">
        <v>67</v>
      </c>
      <c r="C9" s="54" t="s">
        <v>49</v>
      </c>
      <c r="D9" s="55" t="s">
        <v>50</v>
      </c>
      <c r="E9" s="56" t="s">
        <v>182</v>
      </c>
      <c r="F9" s="57">
        <v>600</v>
      </c>
      <c r="G9" s="49">
        <f t="shared" si="0"/>
        <v>1.0230147863829184</v>
      </c>
      <c r="H9" s="70" t="s">
        <v>51</v>
      </c>
      <c r="I9" s="71" t="s">
        <v>44</v>
      </c>
      <c r="J9" s="41" t="s">
        <v>45</v>
      </c>
      <c r="K9" s="42" t="s">
        <v>46</v>
      </c>
      <c r="L9" s="43">
        <v>586.5017866666667</v>
      </c>
    </row>
    <row r="10" spans="1:12" s="40" customFormat="1" ht="15" customHeight="1" x14ac:dyDescent="0.25">
      <c r="A10" s="52" t="s">
        <v>53</v>
      </c>
      <c r="B10" s="58" t="s">
        <v>68</v>
      </c>
      <c r="C10" s="54" t="s">
        <v>49</v>
      </c>
      <c r="D10" s="55" t="s">
        <v>50</v>
      </c>
      <c r="E10" s="56" t="s">
        <v>182</v>
      </c>
      <c r="F10" s="57">
        <v>1250</v>
      </c>
      <c r="G10" s="49">
        <f t="shared" si="0"/>
        <v>2.1312808049644132</v>
      </c>
      <c r="H10" s="70" t="s">
        <v>51</v>
      </c>
      <c r="I10" s="71" t="s">
        <v>44</v>
      </c>
      <c r="J10" s="41" t="s">
        <v>45</v>
      </c>
      <c r="K10" s="42" t="s">
        <v>46</v>
      </c>
      <c r="L10" s="43">
        <v>586.5017866666667</v>
      </c>
    </row>
    <row r="11" spans="1:12" s="40" customFormat="1" ht="15" customHeight="1" x14ac:dyDescent="0.25">
      <c r="A11" s="52" t="s">
        <v>53</v>
      </c>
      <c r="B11" s="58" t="s">
        <v>69</v>
      </c>
      <c r="C11" s="54" t="s">
        <v>49</v>
      </c>
      <c r="D11" s="55" t="s">
        <v>50</v>
      </c>
      <c r="E11" s="56" t="s">
        <v>182</v>
      </c>
      <c r="F11" s="57">
        <v>1000</v>
      </c>
      <c r="G11" s="49">
        <f t="shared" si="0"/>
        <v>1.7050246439715306</v>
      </c>
      <c r="H11" s="70" t="s">
        <v>51</v>
      </c>
      <c r="I11" s="71" t="s">
        <v>44</v>
      </c>
      <c r="J11" s="41" t="s">
        <v>45</v>
      </c>
      <c r="K11" s="42" t="s">
        <v>46</v>
      </c>
      <c r="L11" s="43">
        <v>586.5017866666667</v>
      </c>
    </row>
    <row r="12" spans="1:12" s="40" customFormat="1" ht="15" customHeight="1" x14ac:dyDescent="0.25">
      <c r="A12" s="52" t="s">
        <v>53</v>
      </c>
      <c r="B12" s="58" t="s">
        <v>70</v>
      </c>
      <c r="C12" s="54" t="s">
        <v>49</v>
      </c>
      <c r="D12" s="55" t="s">
        <v>50</v>
      </c>
      <c r="E12" s="56" t="s">
        <v>182</v>
      </c>
      <c r="F12" s="57">
        <v>1600</v>
      </c>
      <c r="G12" s="49">
        <f t="shared" si="0"/>
        <v>2.7280394303544488</v>
      </c>
      <c r="H12" s="70" t="s">
        <v>51</v>
      </c>
      <c r="I12" s="71" t="s">
        <v>44</v>
      </c>
      <c r="J12" s="41" t="s">
        <v>45</v>
      </c>
      <c r="K12" s="42" t="s">
        <v>46</v>
      </c>
      <c r="L12" s="43">
        <v>586.5017866666667</v>
      </c>
    </row>
    <row r="13" spans="1:12" s="40" customFormat="1" ht="15" customHeight="1" x14ac:dyDescent="0.25">
      <c r="A13" s="52" t="s">
        <v>53</v>
      </c>
      <c r="B13" s="58" t="s">
        <v>71</v>
      </c>
      <c r="C13" s="54" t="s">
        <v>49</v>
      </c>
      <c r="D13" s="55" t="s">
        <v>50</v>
      </c>
      <c r="E13" s="56" t="s">
        <v>182</v>
      </c>
      <c r="F13" s="57">
        <v>1800</v>
      </c>
      <c r="G13" s="49">
        <f t="shared" si="0"/>
        <v>3.0690443591487551</v>
      </c>
      <c r="H13" s="70" t="s">
        <v>51</v>
      </c>
      <c r="I13" s="71" t="s">
        <v>44</v>
      </c>
      <c r="J13" s="41" t="s">
        <v>45</v>
      </c>
      <c r="K13" s="42" t="s">
        <v>46</v>
      </c>
      <c r="L13" s="43">
        <v>586.5017866666667</v>
      </c>
    </row>
    <row r="14" spans="1:12" s="40" customFormat="1" ht="15" customHeight="1" x14ac:dyDescent="0.25">
      <c r="A14" s="52" t="s">
        <v>53</v>
      </c>
      <c r="B14" s="58" t="s">
        <v>72</v>
      </c>
      <c r="C14" s="54" t="s">
        <v>49</v>
      </c>
      <c r="D14" s="55" t="s">
        <v>50</v>
      </c>
      <c r="E14" s="56" t="s">
        <v>182</v>
      </c>
      <c r="F14" s="57">
        <v>800</v>
      </c>
      <c r="G14" s="49">
        <f t="shared" si="0"/>
        <v>1.3640197151772244</v>
      </c>
      <c r="H14" s="70" t="s">
        <v>51</v>
      </c>
      <c r="I14" s="71" t="s">
        <v>44</v>
      </c>
      <c r="J14" s="41" t="s">
        <v>45</v>
      </c>
      <c r="K14" s="42" t="s">
        <v>46</v>
      </c>
      <c r="L14" s="43">
        <v>586.5017866666667</v>
      </c>
    </row>
    <row r="15" spans="1:12" s="40" customFormat="1" ht="15" customHeight="1" x14ac:dyDescent="0.25">
      <c r="A15" s="52" t="s">
        <v>53</v>
      </c>
      <c r="B15" s="58" t="s">
        <v>73</v>
      </c>
      <c r="C15" s="54" t="s">
        <v>49</v>
      </c>
      <c r="D15" s="55" t="s">
        <v>50</v>
      </c>
      <c r="E15" s="56" t="s">
        <v>182</v>
      </c>
      <c r="F15" s="57">
        <v>1600</v>
      </c>
      <c r="G15" s="49">
        <f t="shared" si="0"/>
        <v>2.7280394303544488</v>
      </c>
      <c r="H15" s="70" t="s">
        <v>51</v>
      </c>
      <c r="I15" s="71" t="s">
        <v>44</v>
      </c>
      <c r="J15" s="41" t="s">
        <v>45</v>
      </c>
      <c r="K15" s="42" t="s">
        <v>46</v>
      </c>
      <c r="L15" s="43">
        <v>586.5017866666667</v>
      </c>
    </row>
    <row r="16" spans="1:12" s="40" customFormat="1" ht="15" customHeight="1" x14ac:dyDescent="0.25">
      <c r="A16" s="52" t="s">
        <v>53</v>
      </c>
      <c r="B16" s="58" t="s">
        <v>74</v>
      </c>
      <c r="C16" s="54" t="s">
        <v>49</v>
      </c>
      <c r="D16" s="55" t="s">
        <v>50</v>
      </c>
      <c r="E16" s="56" t="s">
        <v>182</v>
      </c>
      <c r="F16" s="57">
        <v>600</v>
      </c>
      <c r="G16" s="49">
        <f t="shared" si="0"/>
        <v>1.0230147863829184</v>
      </c>
      <c r="H16" s="70" t="s">
        <v>51</v>
      </c>
      <c r="I16" s="71" t="s">
        <v>44</v>
      </c>
      <c r="J16" s="41" t="s">
        <v>45</v>
      </c>
      <c r="K16" s="42" t="s">
        <v>46</v>
      </c>
      <c r="L16" s="43">
        <v>586.5017866666667</v>
      </c>
    </row>
    <row r="17" spans="1:12" s="40" customFormat="1" ht="15" customHeight="1" x14ac:dyDescent="0.25">
      <c r="A17" s="52" t="s">
        <v>53</v>
      </c>
      <c r="B17" s="58" t="s">
        <v>75</v>
      </c>
      <c r="C17" s="54" t="s">
        <v>49</v>
      </c>
      <c r="D17" s="55" t="s">
        <v>50</v>
      </c>
      <c r="E17" s="56" t="s">
        <v>182</v>
      </c>
      <c r="F17" s="57">
        <v>800</v>
      </c>
      <c r="G17" s="49">
        <f t="shared" si="0"/>
        <v>1.3640197151772244</v>
      </c>
      <c r="H17" s="70" t="s">
        <v>51</v>
      </c>
      <c r="I17" s="71" t="s">
        <v>44</v>
      </c>
      <c r="J17" s="41" t="s">
        <v>45</v>
      </c>
      <c r="K17" s="42" t="s">
        <v>46</v>
      </c>
      <c r="L17" s="43">
        <v>586.5017866666667</v>
      </c>
    </row>
    <row r="18" spans="1:12" s="40" customFormat="1" ht="15" customHeight="1" x14ac:dyDescent="0.25">
      <c r="A18" s="52" t="s">
        <v>53</v>
      </c>
      <c r="B18" s="58" t="s">
        <v>76</v>
      </c>
      <c r="C18" s="54" t="s">
        <v>49</v>
      </c>
      <c r="D18" s="55" t="s">
        <v>50</v>
      </c>
      <c r="E18" s="56" t="s">
        <v>182</v>
      </c>
      <c r="F18" s="57">
        <v>800</v>
      </c>
      <c r="G18" s="49">
        <f t="shared" si="0"/>
        <v>1.3640197151772244</v>
      </c>
      <c r="H18" s="70" t="s">
        <v>51</v>
      </c>
      <c r="I18" s="71" t="s">
        <v>44</v>
      </c>
      <c r="J18" s="41" t="s">
        <v>45</v>
      </c>
      <c r="K18" s="42" t="s">
        <v>46</v>
      </c>
      <c r="L18" s="43">
        <v>586.5017866666667</v>
      </c>
    </row>
    <row r="19" spans="1:12" s="40" customFormat="1" ht="15" customHeight="1" x14ac:dyDescent="0.25">
      <c r="A19" s="52" t="s">
        <v>53</v>
      </c>
      <c r="B19" s="59" t="s">
        <v>76</v>
      </c>
      <c r="C19" s="54" t="s">
        <v>49</v>
      </c>
      <c r="D19" s="55" t="s">
        <v>50</v>
      </c>
      <c r="E19" s="56" t="s">
        <v>182</v>
      </c>
      <c r="F19" s="60">
        <v>1750</v>
      </c>
      <c r="G19" s="49">
        <f t="shared" si="0"/>
        <v>2.9837931269501787</v>
      </c>
      <c r="H19" s="70" t="s">
        <v>51</v>
      </c>
      <c r="I19" s="71" t="s">
        <v>44</v>
      </c>
      <c r="J19" s="41" t="s">
        <v>45</v>
      </c>
      <c r="K19" s="42" t="s">
        <v>46</v>
      </c>
      <c r="L19" s="43">
        <v>586.5017866666667</v>
      </c>
    </row>
    <row r="20" spans="1:12" s="40" customFormat="1" ht="15" customHeight="1" x14ac:dyDescent="0.25">
      <c r="A20" s="52" t="s">
        <v>53</v>
      </c>
      <c r="B20" s="59" t="s">
        <v>77</v>
      </c>
      <c r="C20" s="54" t="s">
        <v>49</v>
      </c>
      <c r="D20" s="55" t="s">
        <v>50</v>
      </c>
      <c r="E20" s="56" t="s">
        <v>182</v>
      </c>
      <c r="F20" s="60">
        <v>1000</v>
      </c>
      <c r="G20" s="49">
        <f t="shared" si="0"/>
        <v>1.7050246439715306</v>
      </c>
      <c r="H20" s="70" t="s">
        <v>51</v>
      </c>
      <c r="I20" s="71" t="s">
        <v>44</v>
      </c>
      <c r="J20" s="41" t="s">
        <v>45</v>
      </c>
      <c r="K20" s="42" t="s">
        <v>46</v>
      </c>
      <c r="L20" s="43">
        <v>586.5017866666667</v>
      </c>
    </row>
    <row r="21" spans="1:12" s="40" customFormat="1" ht="15" customHeight="1" x14ac:dyDescent="0.25">
      <c r="A21" s="52" t="s">
        <v>53</v>
      </c>
      <c r="B21" s="59" t="s">
        <v>78</v>
      </c>
      <c r="C21" s="54" t="s">
        <v>49</v>
      </c>
      <c r="D21" s="55" t="s">
        <v>50</v>
      </c>
      <c r="E21" s="56" t="s">
        <v>182</v>
      </c>
      <c r="F21" s="60">
        <v>1000</v>
      </c>
      <c r="G21" s="49">
        <f t="shared" si="0"/>
        <v>1.7050246439715306</v>
      </c>
      <c r="H21" s="70" t="s">
        <v>51</v>
      </c>
      <c r="I21" s="71" t="s">
        <v>44</v>
      </c>
      <c r="J21" s="41" t="s">
        <v>45</v>
      </c>
      <c r="K21" s="42" t="s">
        <v>46</v>
      </c>
      <c r="L21" s="43">
        <v>586.5017866666667</v>
      </c>
    </row>
    <row r="22" spans="1:12" s="40" customFormat="1" ht="15" customHeight="1" x14ac:dyDescent="0.25">
      <c r="A22" s="52" t="s">
        <v>53</v>
      </c>
      <c r="B22" s="59" t="s">
        <v>79</v>
      </c>
      <c r="C22" s="54" t="s">
        <v>49</v>
      </c>
      <c r="D22" s="55" t="s">
        <v>50</v>
      </c>
      <c r="E22" s="56" t="s">
        <v>182</v>
      </c>
      <c r="F22" s="60">
        <v>800</v>
      </c>
      <c r="G22" s="49">
        <f t="shared" si="0"/>
        <v>1.3640197151772244</v>
      </c>
      <c r="H22" s="70" t="s">
        <v>51</v>
      </c>
      <c r="I22" s="71" t="s">
        <v>44</v>
      </c>
      <c r="J22" s="41" t="s">
        <v>45</v>
      </c>
      <c r="K22" s="42" t="s">
        <v>46</v>
      </c>
      <c r="L22" s="43">
        <v>586.5017866666667</v>
      </c>
    </row>
    <row r="23" spans="1:12" s="44" customFormat="1" ht="15" customHeight="1" x14ac:dyDescent="0.25">
      <c r="A23" s="52" t="s">
        <v>42</v>
      </c>
      <c r="B23" s="61">
        <v>42038</v>
      </c>
      <c r="C23" s="54" t="s">
        <v>9</v>
      </c>
      <c r="D23" s="55" t="s">
        <v>25</v>
      </c>
      <c r="E23" s="56" t="s">
        <v>43</v>
      </c>
      <c r="F23" s="57">
        <v>5000</v>
      </c>
      <c r="G23" s="49">
        <f t="shared" si="0"/>
        <v>8.5251232198576528</v>
      </c>
      <c r="H23" s="70" t="s">
        <v>32</v>
      </c>
      <c r="I23" s="71" t="s">
        <v>44</v>
      </c>
      <c r="J23" s="41" t="s">
        <v>45</v>
      </c>
      <c r="K23" s="42" t="s">
        <v>46</v>
      </c>
      <c r="L23" s="43">
        <v>586.5017866666667</v>
      </c>
    </row>
    <row r="24" spans="1:12" s="44" customFormat="1" ht="15" customHeight="1" x14ac:dyDescent="0.25">
      <c r="A24" s="52" t="s">
        <v>42</v>
      </c>
      <c r="B24" s="61">
        <v>42038</v>
      </c>
      <c r="C24" s="54" t="s">
        <v>9</v>
      </c>
      <c r="D24" s="55" t="s">
        <v>25</v>
      </c>
      <c r="E24" s="56" t="s">
        <v>43</v>
      </c>
      <c r="F24" s="57">
        <v>2500</v>
      </c>
      <c r="G24" s="49">
        <f t="shared" si="0"/>
        <v>4.2625616099288264</v>
      </c>
      <c r="H24" s="70" t="s">
        <v>33</v>
      </c>
      <c r="I24" s="71" t="s">
        <v>44</v>
      </c>
      <c r="J24" s="41" t="s">
        <v>45</v>
      </c>
      <c r="K24" s="42" t="s">
        <v>46</v>
      </c>
      <c r="L24" s="43">
        <v>586.5017866666667</v>
      </c>
    </row>
    <row r="25" spans="1:12" s="44" customFormat="1" ht="15" customHeight="1" x14ac:dyDescent="0.25">
      <c r="A25" s="52" t="s">
        <v>42</v>
      </c>
      <c r="B25" s="61">
        <v>42038</v>
      </c>
      <c r="C25" s="62" t="s">
        <v>9</v>
      </c>
      <c r="D25" s="55" t="s">
        <v>25</v>
      </c>
      <c r="E25" s="56" t="s">
        <v>6</v>
      </c>
      <c r="F25" s="63">
        <v>5000</v>
      </c>
      <c r="G25" s="49">
        <f t="shared" si="0"/>
        <v>8.5251232198576528</v>
      </c>
      <c r="H25" s="70" t="s">
        <v>34</v>
      </c>
      <c r="I25" s="71" t="s">
        <v>44</v>
      </c>
      <c r="J25" s="41" t="s">
        <v>45</v>
      </c>
      <c r="K25" s="42" t="s">
        <v>46</v>
      </c>
      <c r="L25" s="43">
        <v>586.5017866666667</v>
      </c>
    </row>
    <row r="26" spans="1:12" s="44" customFormat="1" ht="15" customHeight="1" x14ac:dyDescent="0.25">
      <c r="A26" s="52" t="s">
        <v>42</v>
      </c>
      <c r="B26" s="61">
        <v>42038</v>
      </c>
      <c r="C26" s="54" t="s">
        <v>80</v>
      </c>
      <c r="D26" s="55" t="s">
        <v>47</v>
      </c>
      <c r="E26" s="56" t="s">
        <v>6</v>
      </c>
      <c r="F26" s="57">
        <v>10000</v>
      </c>
      <c r="G26" s="49">
        <f t="shared" si="0"/>
        <v>17.050246439715306</v>
      </c>
      <c r="H26" s="70" t="s">
        <v>35</v>
      </c>
      <c r="I26" s="71" t="s">
        <v>44</v>
      </c>
      <c r="J26" s="41" t="s">
        <v>45</v>
      </c>
      <c r="K26" s="42" t="s">
        <v>46</v>
      </c>
      <c r="L26" s="43">
        <v>586.5017866666667</v>
      </c>
    </row>
    <row r="27" spans="1:12" s="44" customFormat="1" ht="15" customHeight="1" x14ac:dyDescent="0.25">
      <c r="A27" s="52" t="s">
        <v>42</v>
      </c>
      <c r="B27" s="61">
        <v>42046</v>
      </c>
      <c r="C27" s="54" t="s">
        <v>9</v>
      </c>
      <c r="D27" s="55" t="s">
        <v>25</v>
      </c>
      <c r="E27" s="56" t="s">
        <v>43</v>
      </c>
      <c r="F27" s="57">
        <v>5000</v>
      </c>
      <c r="G27" s="49">
        <f t="shared" si="0"/>
        <v>8.5251232198576528</v>
      </c>
      <c r="H27" s="70" t="s">
        <v>48</v>
      </c>
      <c r="I27" s="71" t="s">
        <v>44</v>
      </c>
      <c r="J27" s="41" t="s">
        <v>45</v>
      </c>
      <c r="K27" s="42" t="s">
        <v>46</v>
      </c>
      <c r="L27" s="43">
        <v>586.5017866666667</v>
      </c>
    </row>
    <row r="28" spans="1:12" s="44" customFormat="1" ht="15" customHeight="1" x14ac:dyDescent="0.25">
      <c r="A28" s="52" t="s">
        <v>42</v>
      </c>
      <c r="B28" s="61">
        <v>42046</v>
      </c>
      <c r="C28" s="54" t="s">
        <v>9</v>
      </c>
      <c r="D28" s="55" t="s">
        <v>25</v>
      </c>
      <c r="E28" s="56" t="s">
        <v>81</v>
      </c>
      <c r="F28" s="57">
        <v>2500</v>
      </c>
      <c r="G28" s="49">
        <f t="shared" si="0"/>
        <v>4.2625616099288264</v>
      </c>
      <c r="H28" s="70" t="s">
        <v>36</v>
      </c>
      <c r="I28" s="71" t="s">
        <v>95</v>
      </c>
      <c r="J28" s="41" t="s">
        <v>45</v>
      </c>
      <c r="K28" s="42" t="s">
        <v>46</v>
      </c>
      <c r="L28" s="43">
        <v>586.5017866666667</v>
      </c>
    </row>
    <row r="29" spans="1:12" s="44" customFormat="1" ht="15" customHeight="1" x14ac:dyDescent="0.25">
      <c r="A29" s="52" t="s">
        <v>42</v>
      </c>
      <c r="B29" s="61">
        <v>42048</v>
      </c>
      <c r="C29" s="54" t="s">
        <v>9</v>
      </c>
      <c r="D29" s="55" t="s">
        <v>25</v>
      </c>
      <c r="E29" s="56" t="s">
        <v>43</v>
      </c>
      <c r="F29" s="57">
        <v>5000</v>
      </c>
      <c r="G29" s="49">
        <f t="shared" si="0"/>
        <v>8.5251232198576528</v>
      </c>
      <c r="H29" s="70" t="s">
        <v>37</v>
      </c>
      <c r="I29" s="71" t="s">
        <v>44</v>
      </c>
      <c r="J29" s="41" t="s">
        <v>45</v>
      </c>
      <c r="K29" s="42" t="s">
        <v>46</v>
      </c>
      <c r="L29" s="43">
        <v>586.5017866666667</v>
      </c>
    </row>
    <row r="30" spans="1:12" s="44" customFormat="1" ht="15" customHeight="1" x14ac:dyDescent="0.25">
      <c r="A30" s="52" t="s">
        <v>42</v>
      </c>
      <c r="B30" s="61">
        <v>42048</v>
      </c>
      <c r="C30" s="54" t="s">
        <v>9</v>
      </c>
      <c r="D30" s="55" t="s">
        <v>25</v>
      </c>
      <c r="E30" s="56" t="s">
        <v>6</v>
      </c>
      <c r="F30" s="60">
        <v>5000</v>
      </c>
      <c r="G30" s="49">
        <f t="shared" si="0"/>
        <v>8.5251232198576528</v>
      </c>
      <c r="H30" s="70" t="s">
        <v>38</v>
      </c>
      <c r="I30" s="71" t="s">
        <v>44</v>
      </c>
      <c r="J30" s="41" t="s">
        <v>45</v>
      </c>
      <c r="K30" s="42" t="s">
        <v>46</v>
      </c>
      <c r="L30" s="43">
        <v>586.5017866666667</v>
      </c>
    </row>
    <row r="31" spans="1:12" s="44" customFormat="1" ht="15" customHeight="1" x14ac:dyDescent="0.25">
      <c r="A31" s="52" t="s">
        <v>42</v>
      </c>
      <c r="B31" s="61">
        <v>42052</v>
      </c>
      <c r="C31" s="54" t="s">
        <v>9</v>
      </c>
      <c r="D31" s="55" t="s">
        <v>25</v>
      </c>
      <c r="E31" s="56" t="s">
        <v>43</v>
      </c>
      <c r="F31" s="57">
        <v>2500</v>
      </c>
      <c r="G31" s="49">
        <f t="shared" si="0"/>
        <v>4.2625616099288264</v>
      </c>
      <c r="H31" s="70" t="s">
        <v>39</v>
      </c>
      <c r="I31" s="71" t="s">
        <v>44</v>
      </c>
      <c r="J31" s="41" t="s">
        <v>45</v>
      </c>
      <c r="K31" s="42" t="s">
        <v>46</v>
      </c>
      <c r="L31" s="43">
        <v>586.5017866666667</v>
      </c>
    </row>
    <row r="32" spans="1:12" s="44" customFormat="1" ht="15" customHeight="1" x14ac:dyDescent="0.25">
      <c r="A32" s="52" t="s">
        <v>42</v>
      </c>
      <c r="B32" s="61">
        <v>42054</v>
      </c>
      <c r="C32" s="54" t="s">
        <v>9</v>
      </c>
      <c r="D32" s="55" t="s">
        <v>25</v>
      </c>
      <c r="E32" s="56" t="s">
        <v>43</v>
      </c>
      <c r="F32" s="57">
        <v>2500</v>
      </c>
      <c r="G32" s="49">
        <f t="shared" si="0"/>
        <v>4.2625616099288264</v>
      </c>
      <c r="H32" s="70" t="s">
        <v>40</v>
      </c>
      <c r="I32" s="71" t="s">
        <v>44</v>
      </c>
      <c r="J32" s="41" t="s">
        <v>45</v>
      </c>
      <c r="K32" s="42" t="s">
        <v>46</v>
      </c>
      <c r="L32" s="43">
        <v>586.5017866666667</v>
      </c>
    </row>
    <row r="33" spans="1:12" s="44" customFormat="1" ht="15" customHeight="1" x14ac:dyDescent="0.25">
      <c r="A33" s="52" t="s">
        <v>42</v>
      </c>
      <c r="B33" s="61">
        <v>42054</v>
      </c>
      <c r="C33" s="54" t="s">
        <v>9</v>
      </c>
      <c r="D33" s="55" t="s">
        <v>25</v>
      </c>
      <c r="E33" s="56" t="s">
        <v>81</v>
      </c>
      <c r="F33" s="57">
        <v>2500</v>
      </c>
      <c r="G33" s="49">
        <f t="shared" si="0"/>
        <v>4.2625616099288264</v>
      </c>
      <c r="H33" s="70" t="s">
        <v>96</v>
      </c>
      <c r="I33" s="71" t="s">
        <v>95</v>
      </c>
      <c r="J33" s="41" t="s">
        <v>45</v>
      </c>
      <c r="K33" s="42" t="s">
        <v>46</v>
      </c>
      <c r="L33" s="43">
        <v>586.5017866666667</v>
      </c>
    </row>
    <row r="34" spans="1:12" s="44" customFormat="1" ht="15" customHeight="1" x14ac:dyDescent="0.25">
      <c r="A34" s="52" t="s">
        <v>42</v>
      </c>
      <c r="B34" s="61">
        <v>42057</v>
      </c>
      <c r="C34" s="64" t="s">
        <v>9</v>
      </c>
      <c r="D34" s="65" t="s">
        <v>25</v>
      </c>
      <c r="E34" s="66" t="s">
        <v>43</v>
      </c>
      <c r="F34" s="67">
        <v>2500</v>
      </c>
      <c r="G34" s="49">
        <f t="shared" si="0"/>
        <v>4.2625616099288264</v>
      </c>
      <c r="H34" s="72" t="s">
        <v>97</v>
      </c>
      <c r="I34" s="73" t="s">
        <v>44</v>
      </c>
      <c r="J34" s="41" t="s">
        <v>45</v>
      </c>
      <c r="K34" s="42" t="s">
        <v>46</v>
      </c>
      <c r="L34" s="43">
        <v>586.5017866666667</v>
      </c>
    </row>
    <row r="35" spans="1:12" s="44" customFormat="1" ht="15" customHeight="1" x14ac:dyDescent="0.25">
      <c r="A35" s="52" t="s">
        <v>42</v>
      </c>
      <c r="B35" s="61">
        <v>42059</v>
      </c>
      <c r="C35" s="64" t="s">
        <v>9</v>
      </c>
      <c r="D35" s="65" t="s">
        <v>25</v>
      </c>
      <c r="E35" s="66" t="s">
        <v>43</v>
      </c>
      <c r="F35" s="67">
        <v>2500</v>
      </c>
      <c r="G35" s="49">
        <f t="shared" si="0"/>
        <v>4.2625616099288264</v>
      </c>
      <c r="H35" s="72" t="s">
        <v>98</v>
      </c>
      <c r="I35" s="73" t="s">
        <v>44</v>
      </c>
      <c r="J35" s="41" t="s">
        <v>45</v>
      </c>
      <c r="K35" s="42" t="s">
        <v>46</v>
      </c>
      <c r="L35" s="43">
        <v>586.5017866666667</v>
      </c>
    </row>
    <row r="36" spans="1:12" s="44" customFormat="1" ht="15" customHeight="1" x14ac:dyDescent="0.25">
      <c r="A36" s="52" t="s">
        <v>42</v>
      </c>
      <c r="B36" s="61">
        <v>42059</v>
      </c>
      <c r="C36" s="54" t="s">
        <v>9</v>
      </c>
      <c r="D36" s="55" t="s">
        <v>25</v>
      </c>
      <c r="E36" s="56" t="s">
        <v>6</v>
      </c>
      <c r="F36" s="57">
        <v>5000</v>
      </c>
      <c r="G36" s="49">
        <f t="shared" si="0"/>
        <v>8.5251232198576528</v>
      </c>
      <c r="H36" s="70" t="s">
        <v>99</v>
      </c>
      <c r="I36" s="71" t="s">
        <v>44</v>
      </c>
      <c r="J36" s="41" t="s">
        <v>45</v>
      </c>
      <c r="K36" s="42" t="s">
        <v>46</v>
      </c>
      <c r="L36" s="43">
        <v>586.5017866666667</v>
      </c>
    </row>
    <row r="37" spans="1:12" s="44" customFormat="1" ht="15" customHeight="1" x14ac:dyDescent="0.25">
      <c r="A37" s="52" t="s">
        <v>42</v>
      </c>
      <c r="B37" s="61">
        <v>42059</v>
      </c>
      <c r="C37" s="54" t="s">
        <v>9</v>
      </c>
      <c r="D37" s="55" t="s">
        <v>25</v>
      </c>
      <c r="E37" s="56" t="s">
        <v>81</v>
      </c>
      <c r="F37" s="57">
        <v>2500</v>
      </c>
      <c r="G37" s="49">
        <f t="shared" si="0"/>
        <v>4.2625616099288264</v>
      </c>
      <c r="H37" s="70" t="s">
        <v>100</v>
      </c>
      <c r="I37" s="71" t="s">
        <v>95</v>
      </c>
      <c r="J37" s="41" t="s">
        <v>45</v>
      </c>
      <c r="K37" s="42" t="s">
        <v>46</v>
      </c>
      <c r="L37" s="43">
        <v>586.5017866666667</v>
      </c>
    </row>
    <row r="38" spans="1:12" s="44" customFormat="1" ht="15" customHeight="1" x14ac:dyDescent="0.25">
      <c r="A38" s="52" t="s">
        <v>42</v>
      </c>
      <c r="B38" s="61">
        <v>42035</v>
      </c>
      <c r="C38" s="54" t="s">
        <v>49</v>
      </c>
      <c r="D38" s="55" t="s">
        <v>50</v>
      </c>
      <c r="E38" s="56" t="s">
        <v>6</v>
      </c>
      <c r="F38" s="57">
        <v>1000</v>
      </c>
      <c r="G38" s="49">
        <f t="shared" si="0"/>
        <v>1.7050246439715306</v>
      </c>
      <c r="H38" s="70" t="s">
        <v>51</v>
      </c>
      <c r="I38" s="71" t="s">
        <v>44</v>
      </c>
      <c r="J38" s="41" t="s">
        <v>45</v>
      </c>
      <c r="K38" s="42" t="s">
        <v>46</v>
      </c>
      <c r="L38" s="43">
        <v>586.5017866666667</v>
      </c>
    </row>
    <row r="39" spans="1:12" s="44" customFormat="1" ht="15" customHeight="1" x14ac:dyDescent="0.25">
      <c r="A39" s="52" t="s">
        <v>42</v>
      </c>
      <c r="B39" s="61">
        <v>42036</v>
      </c>
      <c r="C39" s="54" t="s">
        <v>49</v>
      </c>
      <c r="D39" s="55" t="s">
        <v>50</v>
      </c>
      <c r="E39" s="56" t="s">
        <v>6</v>
      </c>
      <c r="F39" s="57">
        <v>700</v>
      </c>
      <c r="G39" s="49">
        <f t="shared" si="0"/>
        <v>1.1935172507800715</v>
      </c>
      <c r="H39" s="70" t="s">
        <v>51</v>
      </c>
      <c r="I39" s="71" t="s">
        <v>44</v>
      </c>
      <c r="J39" s="41" t="s">
        <v>45</v>
      </c>
      <c r="K39" s="42" t="s">
        <v>46</v>
      </c>
      <c r="L39" s="43">
        <v>586.5017866666667</v>
      </c>
    </row>
    <row r="40" spans="1:12" s="44" customFormat="1" ht="15" customHeight="1" x14ac:dyDescent="0.25">
      <c r="A40" s="52" t="s">
        <v>42</v>
      </c>
      <c r="B40" s="61">
        <v>42038</v>
      </c>
      <c r="C40" s="54" t="s">
        <v>82</v>
      </c>
      <c r="D40" s="55" t="s">
        <v>83</v>
      </c>
      <c r="E40" s="56" t="s">
        <v>7</v>
      </c>
      <c r="F40" s="57">
        <v>2500</v>
      </c>
      <c r="G40" s="49">
        <f t="shared" si="0"/>
        <v>4.2625616099288264</v>
      </c>
      <c r="H40" s="70" t="s">
        <v>52</v>
      </c>
      <c r="I40" s="71" t="s">
        <v>44</v>
      </c>
      <c r="J40" s="41" t="s">
        <v>45</v>
      </c>
      <c r="K40" s="42" t="s">
        <v>46</v>
      </c>
      <c r="L40" s="43">
        <v>586.5017866666667</v>
      </c>
    </row>
    <row r="41" spans="1:12" s="44" customFormat="1" ht="15" customHeight="1" x14ac:dyDescent="0.25">
      <c r="A41" s="52" t="s">
        <v>42</v>
      </c>
      <c r="B41" s="61">
        <v>42038</v>
      </c>
      <c r="C41" s="54" t="s">
        <v>55</v>
      </c>
      <c r="D41" s="55" t="s">
        <v>83</v>
      </c>
      <c r="E41" s="56" t="s">
        <v>7</v>
      </c>
      <c r="F41" s="57">
        <v>1500</v>
      </c>
      <c r="G41" s="49">
        <f t="shared" si="0"/>
        <v>2.5575369659572957</v>
      </c>
      <c r="H41" s="70" t="s">
        <v>52</v>
      </c>
      <c r="I41" s="71" t="s">
        <v>44</v>
      </c>
      <c r="J41" s="41" t="s">
        <v>45</v>
      </c>
      <c r="K41" s="42" t="s">
        <v>46</v>
      </c>
      <c r="L41" s="43">
        <v>586.5017866666667</v>
      </c>
    </row>
    <row r="42" spans="1:12" s="44" customFormat="1" ht="15" customHeight="1" x14ac:dyDescent="0.25">
      <c r="A42" s="52" t="s">
        <v>42</v>
      </c>
      <c r="B42" s="61">
        <v>42038</v>
      </c>
      <c r="C42" s="54" t="s">
        <v>84</v>
      </c>
      <c r="D42" s="55" t="s">
        <v>83</v>
      </c>
      <c r="E42" s="56" t="s">
        <v>7</v>
      </c>
      <c r="F42" s="57">
        <v>1500</v>
      </c>
      <c r="G42" s="49">
        <f t="shared" si="0"/>
        <v>2.5575369659572957</v>
      </c>
      <c r="H42" s="70" t="s">
        <v>52</v>
      </c>
      <c r="I42" s="71" t="s">
        <v>44</v>
      </c>
      <c r="J42" s="41" t="s">
        <v>45</v>
      </c>
      <c r="K42" s="42" t="s">
        <v>46</v>
      </c>
      <c r="L42" s="43">
        <v>586.5017866666667</v>
      </c>
    </row>
    <row r="43" spans="1:12" s="44" customFormat="1" ht="15" customHeight="1" x14ac:dyDescent="0.25">
      <c r="A43" s="52" t="s">
        <v>42</v>
      </c>
      <c r="B43" s="61">
        <v>42038</v>
      </c>
      <c r="C43" s="54" t="s">
        <v>85</v>
      </c>
      <c r="D43" s="55" t="s">
        <v>83</v>
      </c>
      <c r="E43" s="56" t="s">
        <v>7</v>
      </c>
      <c r="F43" s="57">
        <v>700</v>
      </c>
      <c r="G43" s="49">
        <f t="shared" si="0"/>
        <v>1.1935172507800715</v>
      </c>
      <c r="H43" s="70" t="s">
        <v>52</v>
      </c>
      <c r="I43" s="71" t="s">
        <v>44</v>
      </c>
      <c r="J43" s="41" t="s">
        <v>45</v>
      </c>
      <c r="K43" s="42" t="s">
        <v>46</v>
      </c>
      <c r="L43" s="43">
        <v>586.5017866666667</v>
      </c>
    </row>
    <row r="44" spans="1:12" s="44" customFormat="1" ht="15" customHeight="1" x14ac:dyDescent="0.25">
      <c r="A44" s="52" t="s">
        <v>42</v>
      </c>
      <c r="B44" s="61">
        <v>42038</v>
      </c>
      <c r="C44" s="54" t="s">
        <v>86</v>
      </c>
      <c r="D44" s="55" t="s">
        <v>83</v>
      </c>
      <c r="E44" s="56" t="s">
        <v>7</v>
      </c>
      <c r="F44" s="57">
        <v>800</v>
      </c>
      <c r="G44" s="49">
        <f t="shared" si="0"/>
        <v>1.3640197151772244</v>
      </c>
      <c r="H44" s="70" t="s">
        <v>52</v>
      </c>
      <c r="I44" s="71" t="s">
        <v>44</v>
      </c>
      <c r="J44" s="41" t="s">
        <v>45</v>
      </c>
      <c r="K44" s="42" t="s">
        <v>46</v>
      </c>
      <c r="L44" s="43">
        <v>586.5017866666667</v>
      </c>
    </row>
    <row r="45" spans="1:12" s="44" customFormat="1" ht="15" customHeight="1" x14ac:dyDescent="0.25">
      <c r="A45" s="52" t="s">
        <v>42</v>
      </c>
      <c r="B45" s="61">
        <v>42038</v>
      </c>
      <c r="C45" s="54" t="s">
        <v>49</v>
      </c>
      <c r="D45" s="55" t="s">
        <v>50</v>
      </c>
      <c r="E45" s="56" t="s">
        <v>6</v>
      </c>
      <c r="F45" s="57">
        <v>1200</v>
      </c>
      <c r="G45" s="49">
        <f t="shared" si="0"/>
        <v>2.0460295727658369</v>
      </c>
      <c r="H45" s="70" t="s">
        <v>51</v>
      </c>
      <c r="I45" s="71" t="s">
        <v>44</v>
      </c>
      <c r="J45" s="41" t="s">
        <v>45</v>
      </c>
      <c r="K45" s="42" t="s">
        <v>46</v>
      </c>
      <c r="L45" s="43">
        <v>586.5017866666667</v>
      </c>
    </row>
    <row r="46" spans="1:12" s="44" customFormat="1" ht="15" customHeight="1" x14ac:dyDescent="0.25">
      <c r="A46" s="52" t="s">
        <v>42</v>
      </c>
      <c r="B46" s="61">
        <v>42039</v>
      </c>
      <c r="C46" s="54" t="s">
        <v>41</v>
      </c>
      <c r="D46" s="55" t="s">
        <v>8</v>
      </c>
      <c r="E46" s="56" t="s">
        <v>6</v>
      </c>
      <c r="F46" s="57">
        <v>300000</v>
      </c>
      <c r="G46" s="49">
        <f t="shared" si="0"/>
        <v>511.50739319145919</v>
      </c>
      <c r="H46" s="70" t="s">
        <v>51</v>
      </c>
      <c r="I46" s="71" t="s">
        <v>44</v>
      </c>
      <c r="J46" s="41" t="s">
        <v>45</v>
      </c>
      <c r="K46" s="42" t="s">
        <v>46</v>
      </c>
      <c r="L46" s="43">
        <v>586.5017866666667</v>
      </c>
    </row>
    <row r="47" spans="1:12" s="44" customFormat="1" ht="15" customHeight="1" x14ac:dyDescent="0.25">
      <c r="A47" s="52" t="s">
        <v>42</v>
      </c>
      <c r="B47" s="61">
        <v>42039</v>
      </c>
      <c r="C47" s="54" t="s">
        <v>49</v>
      </c>
      <c r="D47" s="55" t="s">
        <v>50</v>
      </c>
      <c r="E47" s="56" t="s">
        <v>6</v>
      </c>
      <c r="F47" s="57">
        <v>700</v>
      </c>
      <c r="G47" s="49">
        <f t="shared" si="0"/>
        <v>1.1935172507800715</v>
      </c>
      <c r="H47" s="70" t="s">
        <v>51</v>
      </c>
      <c r="I47" s="71" t="s">
        <v>44</v>
      </c>
      <c r="J47" s="41" t="s">
        <v>45</v>
      </c>
      <c r="K47" s="42" t="s">
        <v>46</v>
      </c>
      <c r="L47" s="43">
        <v>586.5017866666667</v>
      </c>
    </row>
    <row r="48" spans="1:12" s="44" customFormat="1" ht="15" customHeight="1" x14ac:dyDescent="0.25">
      <c r="A48" s="52" t="s">
        <v>42</v>
      </c>
      <c r="B48" s="61">
        <v>42040</v>
      </c>
      <c r="C48" s="54" t="s">
        <v>49</v>
      </c>
      <c r="D48" s="55" t="s">
        <v>50</v>
      </c>
      <c r="E48" s="56" t="s">
        <v>6</v>
      </c>
      <c r="F48" s="57">
        <v>700</v>
      </c>
      <c r="G48" s="49">
        <f t="shared" si="0"/>
        <v>1.1935172507800715</v>
      </c>
      <c r="H48" s="70" t="s">
        <v>51</v>
      </c>
      <c r="I48" s="71" t="s">
        <v>44</v>
      </c>
      <c r="J48" s="41" t="s">
        <v>45</v>
      </c>
      <c r="K48" s="42" t="s">
        <v>46</v>
      </c>
      <c r="L48" s="43">
        <v>586.5017866666667</v>
      </c>
    </row>
    <row r="49" spans="1:12" s="44" customFormat="1" ht="15" customHeight="1" x14ac:dyDescent="0.25">
      <c r="A49" s="52" t="s">
        <v>42</v>
      </c>
      <c r="B49" s="61">
        <v>42039</v>
      </c>
      <c r="C49" s="68" t="s">
        <v>49</v>
      </c>
      <c r="D49" s="69" t="s">
        <v>50</v>
      </c>
      <c r="E49" s="56" t="s">
        <v>6</v>
      </c>
      <c r="F49" s="63">
        <v>1000</v>
      </c>
      <c r="G49" s="49">
        <f t="shared" si="0"/>
        <v>1.7050246439715306</v>
      </c>
      <c r="H49" s="70" t="s">
        <v>51</v>
      </c>
      <c r="I49" s="71" t="s">
        <v>44</v>
      </c>
      <c r="J49" s="41" t="s">
        <v>45</v>
      </c>
      <c r="K49" s="42" t="s">
        <v>46</v>
      </c>
      <c r="L49" s="43">
        <v>586.5017866666667</v>
      </c>
    </row>
    <row r="50" spans="1:12" s="44" customFormat="1" ht="15" customHeight="1" x14ac:dyDescent="0.25">
      <c r="A50" s="52" t="s">
        <v>42</v>
      </c>
      <c r="B50" s="61">
        <v>42041</v>
      </c>
      <c r="C50" s="54" t="s">
        <v>49</v>
      </c>
      <c r="D50" s="55" t="s">
        <v>50</v>
      </c>
      <c r="E50" s="56" t="s">
        <v>6</v>
      </c>
      <c r="F50" s="57">
        <v>1000</v>
      </c>
      <c r="G50" s="49">
        <f t="shared" si="0"/>
        <v>1.7050246439715306</v>
      </c>
      <c r="H50" s="70" t="s">
        <v>51</v>
      </c>
      <c r="I50" s="71" t="s">
        <v>44</v>
      </c>
      <c r="J50" s="41" t="s">
        <v>45</v>
      </c>
      <c r="K50" s="42" t="s">
        <v>46</v>
      </c>
      <c r="L50" s="43">
        <v>586.5017866666667</v>
      </c>
    </row>
    <row r="51" spans="1:12" s="44" customFormat="1" ht="15" customHeight="1" x14ac:dyDescent="0.25">
      <c r="A51" s="52" t="s">
        <v>42</v>
      </c>
      <c r="B51" s="61">
        <v>42042</v>
      </c>
      <c r="C51" s="54" t="s">
        <v>49</v>
      </c>
      <c r="D51" s="55" t="s">
        <v>50</v>
      </c>
      <c r="E51" s="56" t="s">
        <v>6</v>
      </c>
      <c r="F51" s="57">
        <v>1400</v>
      </c>
      <c r="G51" s="49">
        <f t="shared" si="0"/>
        <v>2.3870345015601431</v>
      </c>
      <c r="H51" s="70" t="s">
        <v>51</v>
      </c>
      <c r="I51" s="71" t="s">
        <v>44</v>
      </c>
      <c r="J51" s="41" t="s">
        <v>45</v>
      </c>
      <c r="K51" s="42" t="s">
        <v>46</v>
      </c>
      <c r="L51" s="43">
        <v>586.5017866666667</v>
      </c>
    </row>
    <row r="52" spans="1:12" s="44" customFormat="1" ht="15" customHeight="1" x14ac:dyDescent="0.25">
      <c r="A52" s="52" t="s">
        <v>42</v>
      </c>
      <c r="B52" s="61">
        <v>42043</v>
      </c>
      <c r="C52" s="54" t="s">
        <v>49</v>
      </c>
      <c r="D52" s="55" t="s">
        <v>50</v>
      </c>
      <c r="E52" s="56" t="s">
        <v>6</v>
      </c>
      <c r="F52" s="57">
        <v>1100</v>
      </c>
      <c r="G52" s="49">
        <f t="shared" si="0"/>
        <v>1.8755271083686837</v>
      </c>
      <c r="H52" s="70" t="s">
        <v>51</v>
      </c>
      <c r="I52" s="71" t="s">
        <v>44</v>
      </c>
      <c r="J52" s="41" t="s">
        <v>45</v>
      </c>
      <c r="K52" s="42" t="s">
        <v>46</v>
      </c>
      <c r="L52" s="43">
        <v>586.5017866666667</v>
      </c>
    </row>
    <row r="53" spans="1:12" s="44" customFormat="1" ht="15" customHeight="1" x14ac:dyDescent="0.25">
      <c r="A53" s="52" t="s">
        <v>42</v>
      </c>
      <c r="B53" s="61">
        <v>42046</v>
      </c>
      <c r="C53" s="54" t="s">
        <v>49</v>
      </c>
      <c r="D53" s="55" t="s">
        <v>50</v>
      </c>
      <c r="E53" s="56" t="s">
        <v>6</v>
      </c>
      <c r="F53" s="60">
        <v>700</v>
      </c>
      <c r="G53" s="49">
        <f t="shared" si="0"/>
        <v>1.1935172507800715</v>
      </c>
      <c r="H53" s="70" t="s">
        <v>51</v>
      </c>
      <c r="I53" s="71" t="s">
        <v>44</v>
      </c>
      <c r="J53" s="41" t="s">
        <v>45</v>
      </c>
      <c r="K53" s="42" t="s">
        <v>46</v>
      </c>
      <c r="L53" s="43">
        <v>586.5017866666667</v>
      </c>
    </row>
    <row r="54" spans="1:12" s="44" customFormat="1" ht="15" customHeight="1" x14ac:dyDescent="0.25">
      <c r="A54" s="52" t="s">
        <v>42</v>
      </c>
      <c r="B54" s="61">
        <v>42047</v>
      </c>
      <c r="C54" s="54" t="s">
        <v>49</v>
      </c>
      <c r="D54" s="55" t="s">
        <v>50</v>
      </c>
      <c r="E54" s="56" t="s">
        <v>6</v>
      </c>
      <c r="F54" s="57">
        <v>700</v>
      </c>
      <c r="G54" s="49">
        <f t="shared" si="0"/>
        <v>1.1935172507800715</v>
      </c>
      <c r="H54" s="70" t="s">
        <v>51</v>
      </c>
      <c r="I54" s="71" t="s">
        <v>44</v>
      </c>
      <c r="J54" s="41" t="s">
        <v>45</v>
      </c>
      <c r="K54" s="42" t="s">
        <v>46</v>
      </c>
      <c r="L54" s="43">
        <v>586.5017866666667</v>
      </c>
    </row>
    <row r="55" spans="1:12" s="44" customFormat="1" ht="15" customHeight="1" x14ac:dyDescent="0.25">
      <c r="A55" s="52" t="s">
        <v>42</v>
      </c>
      <c r="B55" s="61">
        <v>42048</v>
      </c>
      <c r="C55" s="54" t="s">
        <v>56</v>
      </c>
      <c r="D55" s="55" t="s">
        <v>83</v>
      </c>
      <c r="E55" s="56" t="s">
        <v>7</v>
      </c>
      <c r="F55" s="57">
        <v>30000</v>
      </c>
      <c r="G55" s="49">
        <f t="shared" si="0"/>
        <v>51.15073931914592</v>
      </c>
      <c r="H55" s="70" t="s">
        <v>54</v>
      </c>
      <c r="I55" s="71" t="s">
        <v>44</v>
      </c>
      <c r="J55" s="41" t="s">
        <v>45</v>
      </c>
      <c r="K55" s="42" t="s">
        <v>46</v>
      </c>
      <c r="L55" s="43">
        <v>586.5017866666667</v>
      </c>
    </row>
    <row r="56" spans="1:12" s="44" customFormat="1" ht="15" customHeight="1" x14ac:dyDescent="0.25">
      <c r="A56" s="52" t="s">
        <v>42</v>
      </c>
      <c r="B56" s="61">
        <v>42048</v>
      </c>
      <c r="C56" s="54" t="s">
        <v>49</v>
      </c>
      <c r="D56" s="55" t="s">
        <v>50</v>
      </c>
      <c r="E56" s="56" t="s">
        <v>6</v>
      </c>
      <c r="F56" s="57">
        <v>900</v>
      </c>
      <c r="G56" s="49">
        <f t="shared" si="0"/>
        <v>1.5345221795743775</v>
      </c>
      <c r="H56" s="70" t="s">
        <v>51</v>
      </c>
      <c r="I56" s="71" t="s">
        <v>44</v>
      </c>
      <c r="J56" s="41" t="s">
        <v>45</v>
      </c>
      <c r="K56" s="42" t="s">
        <v>46</v>
      </c>
      <c r="L56" s="43">
        <v>586.5017866666667</v>
      </c>
    </row>
    <row r="57" spans="1:12" s="44" customFormat="1" ht="15" customHeight="1" x14ac:dyDescent="0.25">
      <c r="A57" s="52" t="s">
        <v>42</v>
      </c>
      <c r="B57" s="61">
        <v>42049</v>
      </c>
      <c r="C57" s="54" t="s">
        <v>87</v>
      </c>
      <c r="D57" s="55" t="s">
        <v>83</v>
      </c>
      <c r="E57" s="56" t="s">
        <v>7</v>
      </c>
      <c r="F57" s="57">
        <v>8614</v>
      </c>
      <c r="G57" s="49">
        <f t="shared" si="0"/>
        <v>14.687082283170765</v>
      </c>
      <c r="H57" s="70" t="s">
        <v>57</v>
      </c>
      <c r="I57" s="71" t="s">
        <v>44</v>
      </c>
      <c r="J57" s="41" t="s">
        <v>45</v>
      </c>
      <c r="K57" s="42" t="s">
        <v>46</v>
      </c>
      <c r="L57" s="43">
        <v>586.5017866666667</v>
      </c>
    </row>
    <row r="58" spans="1:12" s="44" customFormat="1" ht="15" customHeight="1" x14ac:dyDescent="0.25">
      <c r="A58" s="52" t="s">
        <v>42</v>
      </c>
      <c r="B58" s="61">
        <v>42049</v>
      </c>
      <c r="C58" s="54" t="s">
        <v>49</v>
      </c>
      <c r="D58" s="55" t="s">
        <v>50</v>
      </c>
      <c r="E58" s="56" t="s">
        <v>6</v>
      </c>
      <c r="F58" s="57">
        <v>700</v>
      </c>
      <c r="G58" s="49">
        <f t="shared" si="0"/>
        <v>1.1935172507800715</v>
      </c>
      <c r="H58" s="70" t="s">
        <v>51</v>
      </c>
      <c r="I58" s="71" t="s">
        <v>44</v>
      </c>
      <c r="J58" s="41" t="s">
        <v>45</v>
      </c>
      <c r="K58" s="42" t="s">
        <v>46</v>
      </c>
      <c r="L58" s="43">
        <v>586.5017866666667</v>
      </c>
    </row>
    <row r="59" spans="1:12" s="44" customFormat="1" ht="15" customHeight="1" x14ac:dyDescent="0.25">
      <c r="A59" s="52" t="s">
        <v>42</v>
      </c>
      <c r="B59" s="61">
        <v>42050</v>
      </c>
      <c r="C59" s="54" t="s">
        <v>49</v>
      </c>
      <c r="D59" s="55" t="s">
        <v>50</v>
      </c>
      <c r="E59" s="56" t="s">
        <v>6</v>
      </c>
      <c r="F59" s="57">
        <v>700</v>
      </c>
      <c r="G59" s="49">
        <f t="shared" si="0"/>
        <v>1.1935172507800715</v>
      </c>
      <c r="H59" s="70" t="s">
        <v>51</v>
      </c>
      <c r="I59" s="71" t="s">
        <v>44</v>
      </c>
      <c r="J59" s="41" t="s">
        <v>45</v>
      </c>
      <c r="K59" s="42" t="s">
        <v>46</v>
      </c>
      <c r="L59" s="43">
        <v>586.5017866666667</v>
      </c>
    </row>
    <row r="60" spans="1:12" s="44" customFormat="1" ht="15" customHeight="1" x14ac:dyDescent="0.25">
      <c r="A60" s="52" t="s">
        <v>42</v>
      </c>
      <c r="B60" s="61">
        <v>42052</v>
      </c>
      <c r="C60" s="54" t="s">
        <v>88</v>
      </c>
      <c r="D60" s="55" t="s">
        <v>89</v>
      </c>
      <c r="E60" s="56" t="s">
        <v>7</v>
      </c>
      <c r="F60" s="57">
        <v>500</v>
      </c>
      <c r="G60" s="49">
        <f t="shared" si="0"/>
        <v>0.85251232198576532</v>
      </c>
      <c r="H60" s="70" t="s">
        <v>58</v>
      </c>
      <c r="I60" s="71" t="s">
        <v>44</v>
      </c>
      <c r="J60" s="41" t="s">
        <v>45</v>
      </c>
      <c r="K60" s="42" t="s">
        <v>46</v>
      </c>
      <c r="L60" s="43">
        <v>586.5017866666667</v>
      </c>
    </row>
    <row r="61" spans="1:12" s="44" customFormat="1" ht="15" customHeight="1" x14ac:dyDescent="0.25">
      <c r="A61" s="52" t="s">
        <v>42</v>
      </c>
      <c r="B61" s="61">
        <v>42052</v>
      </c>
      <c r="C61" s="54" t="s">
        <v>49</v>
      </c>
      <c r="D61" s="55" t="s">
        <v>50</v>
      </c>
      <c r="E61" s="56" t="s">
        <v>6</v>
      </c>
      <c r="F61" s="60">
        <v>1200</v>
      </c>
      <c r="G61" s="49">
        <f t="shared" si="0"/>
        <v>2.0460295727658369</v>
      </c>
      <c r="H61" s="74" t="s">
        <v>51</v>
      </c>
      <c r="I61" s="71" t="s">
        <v>44</v>
      </c>
      <c r="J61" s="41" t="s">
        <v>45</v>
      </c>
      <c r="K61" s="42" t="s">
        <v>46</v>
      </c>
      <c r="L61" s="43">
        <v>586.5017866666667</v>
      </c>
    </row>
    <row r="62" spans="1:12" s="44" customFormat="1" ht="15" customHeight="1" x14ac:dyDescent="0.25">
      <c r="A62" s="52" t="s">
        <v>42</v>
      </c>
      <c r="B62" s="61">
        <v>42053</v>
      </c>
      <c r="C62" s="54" t="s">
        <v>90</v>
      </c>
      <c r="D62" s="55" t="s">
        <v>83</v>
      </c>
      <c r="E62" s="56" t="s">
        <v>7</v>
      </c>
      <c r="F62" s="60">
        <v>11049</v>
      </c>
      <c r="G62" s="49">
        <f t="shared" si="0"/>
        <v>18.83881729124144</v>
      </c>
      <c r="H62" s="74" t="s">
        <v>59</v>
      </c>
      <c r="I62" s="71" t="s">
        <v>44</v>
      </c>
      <c r="J62" s="41" t="s">
        <v>45</v>
      </c>
      <c r="K62" s="42" t="s">
        <v>46</v>
      </c>
      <c r="L62" s="43">
        <v>586.5017866666667</v>
      </c>
    </row>
    <row r="63" spans="1:12" s="44" customFormat="1" ht="15" customHeight="1" x14ac:dyDescent="0.25">
      <c r="A63" s="52" t="s">
        <v>42</v>
      </c>
      <c r="B63" s="61">
        <v>42053</v>
      </c>
      <c r="C63" s="54" t="s">
        <v>49</v>
      </c>
      <c r="D63" s="55" t="s">
        <v>50</v>
      </c>
      <c r="E63" s="56" t="s">
        <v>6</v>
      </c>
      <c r="F63" s="60">
        <v>900</v>
      </c>
      <c r="G63" s="49">
        <f t="shared" si="0"/>
        <v>1.5345221795743775</v>
      </c>
      <c r="H63" s="74" t="s">
        <v>51</v>
      </c>
      <c r="I63" s="71" t="s">
        <v>44</v>
      </c>
      <c r="J63" s="41" t="s">
        <v>45</v>
      </c>
      <c r="K63" s="42" t="s">
        <v>46</v>
      </c>
      <c r="L63" s="43">
        <v>586.5017866666667</v>
      </c>
    </row>
    <row r="64" spans="1:12" s="44" customFormat="1" ht="15" customHeight="1" x14ac:dyDescent="0.25">
      <c r="A64" s="52" t="s">
        <v>42</v>
      </c>
      <c r="B64" s="61">
        <v>42055</v>
      </c>
      <c r="C64" s="54" t="s">
        <v>91</v>
      </c>
      <c r="D64" s="55" t="s">
        <v>83</v>
      </c>
      <c r="E64" s="56" t="s">
        <v>7</v>
      </c>
      <c r="F64" s="60">
        <v>11049</v>
      </c>
      <c r="G64" s="49">
        <f t="shared" si="0"/>
        <v>18.83881729124144</v>
      </c>
      <c r="H64" s="74" t="s">
        <v>101</v>
      </c>
      <c r="I64" s="71" t="s">
        <v>44</v>
      </c>
      <c r="J64" s="41" t="s">
        <v>45</v>
      </c>
      <c r="K64" s="42" t="s">
        <v>46</v>
      </c>
      <c r="L64" s="43">
        <v>586.5017866666667</v>
      </c>
    </row>
    <row r="65" spans="1:12" s="44" customFormat="1" ht="15" customHeight="1" x14ac:dyDescent="0.25">
      <c r="A65" s="52" t="s">
        <v>42</v>
      </c>
      <c r="B65" s="61">
        <v>42055</v>
      </c>
      <c r="C65" s="54" t="s">
        <v>92</v>
      </c>
      <c r="D65" s="55" t="s">
        <v>83</v>
      </c>
      <c r="E65" s="56" t="s">
        <v>7</v>
      </c>
      <c r="F65" s="60">
        <v>11049</v>
      </c>
      <c r="G65" s="49">
        <f t="shared" si="0"/>
        <v>18.83881729124144</v>
      </c>
      <c r="H65" s="74" t="s">
        <v>102</v>
      </c>
      <c r="I65" s="71" t="s">
        <v>44</v>
      </c>
      <c r="J65" s="41" t="s">
        <v>45</v>
      </c>
      <c r="K65" s="42" t="s">
        <v>46</v>
      </c>
      <c r="L65" s="43">
        <v>586.5017866666667</v>
      </c>
    </row>
    <row r="66" spans="1:12" s="44" customFormat="1" ht="15" customHeight="1" x14ac:dyDescent="0.25">
      <c r="A66" s="52" t="s">
        <v>42</v>
      </c>
      <c r="B66" s="61">
        <v>42055</v>
      </c>
      <c r="C66" s="54" t="s">
        <v>93</v>
      </c>
      <c r="D66" s="55" t="s">
        <v>83</v>
      </c>
      <c r="E66" s="56" t="s">
        <v>7</v>
      </c>
      <c r="F66" s="60">
        <v>11049</v>
      </c>
      <c r="G66" s="49">
        <f t="shared" si="0"/>
        <v>18.83881729124144</v>
      </c>
      <c r="H66" s="74" t="s">
        <v>103</v>
      </c>
      <c r="I66" s="71" t="s">
        <v>44</v>
      </c>
      <c r="J66" s="41" t="s">
        <v>45</v>
      </c>
      <c r="K66" s="42" t="s">
        <v>46</v>
      </c>
      <c r="L66" s="43">
        <v>586.5017866666667</v>
      </c>
    </row>
    <row r="67" spans="1:12" s="45" customFormat="1" ht="15" customHeight="1" x14ac:dyDescent="0.25">
      <c r="A67" s="52" t="s">
        <v>42</v>
      </c>
      <c r="B67" s="61">
        <v>42055</v>
      </c>
      <c r="C67" s="54" t="s">
        <v>49</v>
      </c>
      <c r="D67" s="55" t="s">
        <v>50</v>
      </c>
      <c r="E67" s="56" t="s">
        <v>6</v>
      </c>
      <c r="F67" s="75">
        <v>1000</v>
      </c>
      <c r="G67" s="49">
        <f t="shared" si="0"/>
        <v>1.7050246439715306</v>
      </c>
      <c r="H67" s="78" t="s">
        <v>51</v>
      </c>
      <c r="I67" s="71" t="s">
        <v>44</v>
      </c>
      <c r="J67" s="41" t="s">
        <v>45</v>
      </c>
      <c r="K67" s="42" t="s">
        <v>46</v>
      </c>
      <c r="L67" s="43">
        <v>586.5017866666667</v>
      </c>
    </row>
    <row r="68" spans="1:12" ht="15" customHeight="1" x14ac:dyDescent="0.25">
      <c r="A68" s="52" t="s">
        <v>42</v>
      </c>
      <c r="B68" s="61">
        <v>42056</v>
      </c>
      <c r="C68" s="54" t="s">
        <v>49</v>
      </c>
      <c r="D68" s="55" t="s">
        <v>50</v>
      </c>
      <c r="E68" s="56" t="s">
        <v>6</v>
      </c>
      <c r="F68" s="75">
        <v>1300</v>
      </c>
      <c r="G68" s="49">
        <f t="shared" ref="G68:G132" si="1">F68/L68</f>
        <v>2.21653203716299</v>
      </c>
      <c r="H68" s="78" t="s">
        <v>51</v>
      </c>
      <c r="I68" s="71" t="s">
        <v>44</v>
      </c>
      <c r="J68" s="41" t="s">
        <v>45</v>
      </c>
      <c r="K68" s="42" t="s">
        <v>46</v>
      </c>
      <c r="L68" s="43">
        <v>586.5017866666667</v>
      </c>
    </row>
    <row r="69" spans="1:12" ht="15" customHeight="1" x14ac:dyDescent="0.25">
      <c r="A69" s="52" t="s">
        <v>42</v>
      </c>
      <c r="B69" s="61">
        <v>42057</v>
      </c>
      <c r="C69" s="54" t="s">
        <v>49</v>
      </c>
      <c r="D69" s="55" t="s">
        <v>50</v>
      </c>
      <c r="E69" s="56" t="s">
        <v>6</v>
      </c>
      <c r="F69" s="75">
        <v>700</v>
      </c>
      <c r="G69" s="49">
        <f t="shared" si="1"/>
        <v>1.1935172507800715</v>
      </c>
      <c r="H69" s="78" t="s">
        <v>51</v>
      </c>
      <c r="I69" s="71" t="s">
        <v>44</v>
      </c>
      <c r="J69" s="41" t="s">
        <v>45</v>
      </c>
      <c r="K69" s="42" t="s">
        <v>46</v>
      </c>
      <c r="L69" s="43">
        <v>586.5017866666667</v>
      </c>
    </row>
    <row r="70" spans="1:12" ht="15" customHeight="1" x14ac:dyDescent="0.25">
      <c r="A70" s="52" t="s">
        <v>42</v>
      </c>
      <c r="B70" s="61">
        <v>42059</v>
      </c>
      <c r="C70" s="54" t="s">
        <v>49</v>
      </c>
      <c r="D70" s="55" t="s">
        <v>50</v>
      </c>
      <c r="E70" s="56" t="s">
        <v>6</v>
      </c>
      <c r="F70" s="75">
        <v>1000</v>
      </c>
      <c r="G70" s="49">
        <f t="shared" si="1"/>
        <v>1.7050246439715306</v>
      </c>
      <c r="H70" s="78" t="s">
        <v>51</v>
      </c>
      <c r="I70" s="71" t="s">
        <v>44</v>
      </c>
      <c r="J70" s="41" t="s">
        <v>45</v>
      </c>
      <c r="K70" s="42" t="s">
        <v>46</v>
      </c>
      <c r="L70" s="43">
        <v>586.5017866666667</v>
      </c>
    </row>
    <row r="71" spans="1:12" ht="15" customHeight="1" x14ac:dyDescent="0.25">
      <c r="A71" s="52" t="s">
        <v>42</v>
      </c>
      <c r="B71" s="61">
        <v>42060</v>
      </c>
      <c r="C71" s="54" t="s">
        <v>49</v>
      </c>
      <c r="D71" s="55" t="s">
        <v>50</v>
      </c>
      <c r="E71" s="56" t="s">
        <v>6</v>
      </c>
      <c r="F71" s="75">
        <v>1000</v>
      </c>
      <c r="G71" s="49">
        <f t="shared" si="1"/>
        <v>1.7050246439715306</v>
      </c>
      <c r="H71" s="78" t="s">
        <v>51</v>
      </c>
      <c r="I71" s="71" t="s">
        <v>44</v>
      </c>
      <c r="J71" s="41" t="s">
        <v>45</v>
      </c>
      <c r="K71" s="42" t="s">
        <v>46</v>
      </c>
      <c r="L71" s="43">
        <v>586.5017866666667</v>
      </c>
    </row>
    <row r="72" spans="1:12" ht="15" customHeight="1" x14ac:dyDescent="0.25">
      <c r="A72" s="52" t="s">
        <v>42</v>
      </c>
      <c r="B72" s="61">
        <v>42061</v>
      </c>
      <c r="C72" s="54" t="s">
        <v>49</v>
      </c>
      <c r="D72" s="55" t="s">
        <v>50</v>
      </c>
      <c r="E72" s="56" t="s">
        <v>6</v>
      </c>
      <c r="F72" s="75">
        <v>1000</v>
      </c>
      <c r="G72" s="49">
        <f t="shared" si="1"/>
        <v>1.7050246439715306</v>
      </c>
      <c r="H72" s="78" t="s">
        <v>51</v>
      </c>
      <c r="I72" s="71" t="s">
        <v>44</v>
      </c>
      <c r="J72" s="41" t="s">
        <v>45</v>
      </c>
      <c r="K72" s="42" t="s">
        <v>46</v>
      </c>
      <c r="L72" s="43">
        <v>586.5017866666667</v>
      </c>
    </row>
    <row r="73" spans="1:12" ht="15" customHeight="1" x14ac:dyDescent="0.25">
      <c r="A73" s="52" t="s">
        <v>42</v>
      </c>
      <c r="B73" s="61">
        <v>42062</v>
      </c>
      <c r="C73" s="54" t="s">
        <v>49</v>
      </c>
      <c r="D73" s="55" t="s">
        <v>50</v>
      </c>
      <c r="E73" s="56" t="s">
        <v>6</v>
      </c>
      <c r="F73" s="75">
        <v>1000</v>
      </c>
      <c r="G73" s="49">
        <f t="shared" si="1"/>
        <v>1.7050246439715306</v>
      </c>
      <c r="H73" s="78" t="s">
        <v>51</v>
      </c>
      <c r="I73" s="71" t="s">
        <v>44</v>
      </c>
      <c r="J73" s="41" t="s">
        <v>45</v>
      </c>
      <c r="K73" s="42" t="s">
        <v>46</v>
      </c>
      <c r="L73" s="43">
        <v>586.5017866666667</v>
      </c>
    </row>
    <row r="74" spans="1:12" ht="15" customHeight="1" x14ac:dyDescent="0.25">
      <c r="A74" s="52" t="s">
        <v>42</v>
      </c>
      <c r="B74" s="53">
        <v>42339</v>
      </c>
      <c r="C74" s="62" t="s">
        <v>94</v>
      </c>
      <c r="D74" s="55" t="s">
        <v>50</v>
      </c>
      <c r="E74" s="56" t="s">
        <v>81</v>
      </c>
      <c r="F74" s="76">
        <v>500</v>
      </c>
      <c r="G74" s="49">
        <f t="shared" si="1"/>
        <v>0.85251232198576532</v>
      </c>
      <c r="H74" s="79" t="s">
        <v>104</v>
      </c>
      <c r="I74" s="71" t="s">
        <v>95</v>
      </c>
      <c r="J74" s="41" t="s">
        <v>45</v>
      </c>
      <c r="K74" s="42" t="s">
        <v>46</v>
      </c>
      <c r="L74" s="43">
        <v>586.5017866666667</v>
      </c>
    </row>
    <row r="75" spans="1:12" ht="15" customHeight="1" x14ac:dyDescent="0.25">
      <c r="A75" s="52" t="s">
        <v>42</v>
      </c>
      <c r="B75" s="53" t="s">
        <v>105</v>
      </c>
      <c r="C75" s="62" t="s">
        <v>94</v>
      </c>
      <c r="D75" s="55" t="s">
        <v>50</v>
      </c>
      <c r="E75" s="56" t="s">
        <v>81</v>
      </c>
      <c r="F75" s="76">
        <v>700</v>
      </c>
      <c r="G75" s="49">
        <f t="shared" si="1"/>
        <v>1.1935172507800715</v>
      </c>
      <c r="H75" s="79" t="s">
        <v>104</v>
      </c>
      <c r="I75" s="71" t="s">
        <v>95</v>
      </c>
      <c r="J75" s="41" t="s">
        <v>45</v>
      </c>
      <c r="K75" s="42" t="s">
        <v>46</v>
      </c>
      <c r="L75" s="43">
        <v>586.5017866666667</v>
      </c>
    </row>
    <row r="76" spans="1:12" ht="15" customHeight="1" x14ac:dyDescent="0.25">
      <c r="A76" s="52" t="s">
        <v>42</v>
      </c>
      <c r="B76" s="53" t="s">
        <v>106</v>
      </c>
      <c r="C76" s="62" t="s">
        <v>94</v>
      </c>
      <c r="D76" s="55" t="s">
        <v>50</v>
      </c>
      <c r="E76" s="56" t="s">
        <v>81</v>
      </c>
      <c r="F76" s="77">
        <v>500</v>
      </c>
      <c r="G76" s="49">
        <f t="shared" si="1"/>
        <v>0.85251232198576532</v>
      </c>
      <c r="H76" s="79" t="s">
        <v>104</v>
      </c>
      <c r="I76" s="71" t="s">
        <v>95</v>
      </c>
      <c r="J76" s="41" t="s">
        <v>45</v>
      </c>
      <c r="K76" s="42" t="s">
        <v>46</v>
      </c>
      <c r="L76" s="43">
        <v>586.5017866666667</v>
      </c>
    </row>
    <row r="77" spans="1:12" ht="15" customHeight="1" x14ac:dyDescent="0.25">
      <c r="A77" s="52" t="s">
        <v>42</v>
      </c>
      <c r="B77" s="53" t="s">
        <v>107</v>
      </c>
      <c r="C77" s="62" t="s">
        <v>94</v>
      </c>
      <c r="D77" s="55" t="s">
        <v>50</v>
      </c>
      <c r="E77" s="56" t="s">
        <v>81</v>
      </c>
      <c r="F77" s="76">
        <v>1000</v>
      </c>
      <c r="G77" s="49">
        <f t="shared" si="1"/>
        <v>1.7050246439715306</v>
      </c>
      <c r="H77" s="79" t="s">
        <v>104</v>
      </c>
      <c r="I77" s="71" t="s">
        <v>95</v>
      </c>
      <c r="J77" s="41" t="s">
        <v>45</v>
      </c>
      <c r="K77" s="42" t="s">
        <v>46</v>
      </c>
      <c r="L77" s="43">
        <v>586.5017866666667</v>
      </c>
    </row>
    <row r="78" spans="1:12" ht="15" customHeight="1" x14ac:dyDescent="0.25">
      <c r="A78" s="52" t="s">
        <v>42</v>
      </c>
      <c r="B78" s="53" t="s">
        <v>116</v>
      </c>
      <c r="C78" s="62" t="s">
        <v>94</v>
      </c>
      <c r="D78" s="55" t="s">
        <v>50</v>
      </c>
      <c r="E78" s="56" t="s">
        <v>81</v>
      </c>
      <c r="F78" s="76">
        <v>500</v>
      </c>
      <c r="G78" s="49">
        <f t="shared" si="1"/>
        <v>0.85251232198576532</v>
      </c>
      <c r="H78" s="79" t="s">
        <v>104</v>
      </c>
      <c r="I78" s="71" t="s">
        <v>95</v>
      </c>
      <c r="J78" s="41" t="s">
        <v>45</v>
      </c>
      <c r="K78" s="42" t="s">
        <v>46</v>
      </c>
      <c r="L78" s="43">
        <v>586.5017866666667</v>
      </c>
    </row>
    <row r="79" spans="1:12" ht="15" customHeight="1" x14ac:dyDescent="0.25">
      <c r="A79" s="52" t="s">
        <v>42</v>
      </c>
      <c r="B79" s="53" t="s">
        <v>108</v>
      </c>
      <c r="C79" s="62" t="s">
        <v>94</v>
      </c>
      <c r="D79" s="55" t="s">
        <v>50</v>
      </c>
      <c r="E79" s="56" t="s">
        <v>81</v>
      </c>
      <c r="F79" s="76">
        <v>500</v>
      </c>
      <c r="G79" s="49">
        <f t="shared" si="1"/>
        <v>0.85251232198576532</v>
      </c>
      <c r="H79" s="79" t="s">
        <v>104</v>
      </c>
      <c r="I79" s="71" t="s">
        <v>95</v>
      </c>
      <c r="J79" s="41" t="s">
        <v>45</v>
      </c>
      <c r="K79" s="42" t="s">
        <v>46</v>
      </c>
      <c r="L79" s="43">
        <v>586.5017866666667</v>
      </c>
    </row>
    <row r="80" spans="1:12" ht="15" customHeight="1" x14ac:dyDescent="0.25">
      <c r="A80" s="52" t="s">
        <v>42</v>
      </c>
      <c r="B80" s="53" t="s">
        <v>109</v>
      </c>
      <c r="C80" s="62" t="s">
        <v>94</v>
      </c>
      <c r="D80" s="55" t="s">
        <v>50</v>
      </c>
      <c r="E80" s="56" t="s">
        <v>81</v>
      </c>
      <c r="F80" s="75">
        <v>1000</v>
      </c>
      <c r="G80" s="49">
        <f t="shared" si="1"/>
        <v>1.7050246439715306</v>
      </c>
      <c r="H80" s="79" t="s">
        <v>104</v>
      </c>
      <c r="I80" s="71" t="s">
        <v>95</v>
      </c>
      <c r="J80" s="41" t="s">
        <v>45</v>
      </c>
      <c r="K80" s="42" t="s">
        <v>46</v>
      </c>
      <c r="L80" s="43">
        <v>586.5017866666667</v>
      </c>
    </row>
    <row r="81" spans="1:12" ht="15" customHeight="1" x14ac:dyDescent="0.25">
      <c r="A81" s="52" t="s">
        <v>42</v>
      </c>
      <c r="B81" s="53" t="s">
        <v>110</v>
      </c>
      <c r="C81" s="62" t="s">
        <v>94</v>
      </c>
      <c r="D81" s="55" t="s">
        <v>50</v>
      </c>
      <c r="E81" s="56" t="s">
        <v>81</v>
      </c>
      <c r="F81" s="76">
        <v>500</v>
      </c>
      <c r="G81" s="49">
        <f t="shared" si="1"/>
        <v>0.85251232198576532</v>
      </c>
      <c r="H81" s="79" t="s">
        <v>104</v>
      </c>
      <c r="I81" s="71" t="s">
        <v>95</v>
      </c>
      <c r="J81" s="41" t="s">
        <v>45</v>
      </c>
      <c r="K81" s="42" t="s">
        <v>46</v>
      </c>
      <c r="L81" s="43">
        <v>586.5017866666667</v>
      </c>
    </row>
    <row r="82" spans="1:12" ht="15" customHeight="1" x14ac:dyDescent="0.25">
      <c r="A82" s="52" t="s">
        <v>42</v>
      </c>
      <c r="B82" s="53" t="s">
        <v>111</v>
      </c>
      <c r="C82" s="62" t="s">
        <v>94</v>
      </c>
      <c r="D82" s="55" t="s">
        <v>50</v>
      </c>
      <c r="E82" s="56" t="s">
        <v>81</v>
      </c>
      <c r="F82" s="76">
        <v>500</v>
      </c>
      <c r="G82" s="49">
        <f t="shared" si="1"/>
        <v>0.85251232198576532</v>
      </c>
      <c r="H82" s="79" t="s">
        <v>104</v>
      </c>
      <c r="I82" s="71" t="s">
        <v>95</v>
      </c>
      <c r="J82" s="41" t="s">
        <v>45</v>
      </c>
      <c r="K82" s="42" t="s">
        <v>46</v>
      </c>
      <c r="L82" s="43">
        <v>586.5017866666667</v>
      </c>
    </row>
    <row r="83" spans="1:12" ht="15" customHeight="1" x14ac:dyDescent="0.25">
      <c r="A83" s="52" t="s">
        <v>42</v>
      </c>
      <c r="B83" s="53" t="s">
        <v>112</v>
      </c>
      <c r="C83" s="62" t="s">
        <v>94</v>
      </c>
      <c r="D83" s="55" t="s">
        <v>50</v>
      </c>
      <c r="E83" s="56" t="s">
        <v>81</v>
      </c>
      <c r="F83" s="76">
        <v>500</v>
      </c>
      <c r="G83" s="49">
        <f t="shared" si="1"/>
        <v>0.85251232198576532</v>
      </c>
      <c r="H83" s="79" t="s">
        <v>104</v>
      </c>
      <c r="I83" s="71" t="s">
        <v>95</v>
      </c>
      <c r="J83" s="41" t="s">
        <v>45</v>
      </c>
      <c r="K83" s="42" t="s">
        <v>46</v>
      </c>
      <c r="L83" s="43">
        <v>586.5017866666667</v>
      </c>
    </row>
    <row r="84" spans="1:12" ht="15" customHeight="1" x14ac:dyDescent="0.25">
      <c r="A84" s="52" t="s">
        <v>42</v>
      </c>
      <c r="B84" s="53" t="s">
        <v>113</v>
      </c>
      <c r="C84" s="62" t="s">
        <v>94</v>
      </c>
      <c r="D84" s="55" t="s">
        <v>50</v>
      </c>
      <c r="E84" s="56" t="s">
        <v>81</v>
      </c>
      <c r="F84" s="76">
        <v>1000</v>
      </c>
      <c r="G84" s="49">
        <f t="shared" si="1"/>
        <v>1.7050246439715306</v>
      </c>
      <c r="H84" s="79" t="s">
        <v>104</v>
      </c>
      <c r="I84" s="71" t="s">
        <v>95</v>
      </c>
      <c r="J84" s="41" t="s">
        <v>45</v>
      </c>
      <c r="K84" s="42" t="s">
        <v>46</v>
      </c>
      <c r="L84" s="43">
        <v>586.5017866666667</v>
      </c>
    </row>
    <row r="85" spans="1:12" ht="15" customHeight="1" x14ac:dyDescent="0.25">
      <c r="A85" s="52" t="s">
        <v>42</v>
      </c>
      <c r="B85" s="53" t="s">
        <v>114</v>
      </c>
      <c r="C85" s="62" t="s">
        <v>94</v>
      </c>
      <c r="D85" s="55" t="s">
        <v>50</v>
      </c>
      <c r="E85" s="56" t="s">
        <v>81</v>
      </c>
      <c r="F85" s="76">
        <v>500</v>
      </c>
      <c r="G85" s="49">
        <f t="shared" si="1"/>
        <v>0.85251232198576532</v>
      </c>
      <c r="H85" s="79" t="s">
        <v>104</v>
      </c>
      <c r="I85" s="71" t="s">
        <v>95</v>
      </c>
      <c r="J85" s="41" t="s">
        <v>45</v>
      </c>
      <c r="K85" s="42" t="s">
        <v>46</v>
      </c>
      <c r="L85" s="43">
        <v>586.5017866666667</v>
      </c>
    </row>
    <row r="86" spans="1:12" ht="15" customHeight="1" x14ac:dyDescent="0.25">
      <c r="A86" s="52" t="s">
        <v>42</v>
      </c>
      <c r="B86" s="53" t="s">
        <v>115</v>
      </c>
      <c r="C86" s="80" t="s">
        <v>94</v>
      </c>
      <c r="D86" s="81" t="s">
        <v>50</v>
      </c>
      <c r="E86" s="82" t="s">
        <v>81</v>
      </c>
      <c r="F86" s="83">
        <v>500</v>
      </c>
      <c r="G86" s="49">
        <f t="shared" si="1"/>
        <v>0.85251232198576532</v>
      </c>
      <c r="H86" s="84" t="s">
        <v>104</v>
      </c>
      <c r="I86" s="85" t="s">
        <v>95</v>
      </c>
      <c r="J86" s="41" t="s">
        <v>45</v>
      </c>
      <c r="K86" s="42" t="s">
        <v>46</v>
      </c>
      <c r="L86" s="43">
        <v>586.5017866666667</v>
      </c>
    </row>
    <row r="87" spans="1:12" ht="15" customHeight="1" x14ac:dyDescent="0.25">
      <c r="A87" s="52" t="s">
        <v>119</v>
      </c>
      <c r="B87" s="61">
        <v>42068</v>
      </c>
      <c r="C87" s="96" t="s">
        <v>9</v>
      </c>
      <c r="D87" s="55" t="s">
        <v>25</v>
      </c>
      <c r="E87" s="56" t="s">
        <v>43</v>
      </c>
      <c r="F87" s="57">
        <v>5000</v>
      </c>
      <c r="G87" s="49">
        <f t="shared" si="1"/>
        <v>8.5251232198576528</v>
      </c>
      <c r="H87" s="70" t="s">
        <v>44</v>
      </c>
      <c r="I87" s="71" t="s">
        <v>32</v>
      </c>
      <c r="J87" s="41" t="s">
        <v>45</v>
      </c>
      <c r="K87" s="42" t="s">
        <v>46</v>
      </c>
      <c r="L87" s="43">
        <v>586.5017866666667</v>
      </c>
    </row>
    <row r="88" spans="1:12" ht="15" customHeight="1" x14ac:dyDescent="0.25">
      <c r="A88" s="52" t="s">
        <v>119</v>
      </c>
      <c r="B88" s="61">
        <v>42068</v>
      </c>
      <c r="C88" s="96" t="s">
        <v>9</v>
      </c>
      <c r="D88" s="55" t="s">
        <v>25</v>
      </c>
      <c r="E88" s="56" t="s">
        <v>43</v>
      </c>
      <c r="F88" s="57">
        <v>2500</v>
      </c>
      <c r="G88" s="49">
        <f t="shared" si="1"/>
        <v>4.2625616099288264</v>
      </c>
      <c r="H88" s="70" t="s">
        <v>44</v>
      </c>
      <c r="I88" s="71" t="s">
        <v>33</v>
      </c>
      <c r="J88" s="41" t="s">
        <v>45</v>
      </c>
      <c r="K88" s="42" t="s">
        <v>46</v>
      </c>
      <c r="L88" s="43">
        <v>586.5017866666667</v>
      </c>
    </row>
    <row r="89" spans="1:12" ht="15" customHeight="1" x14ac:dyDescent="0.25">
      <c r="A89" s="52" t="s">
        <v>119</v>
      </c>
      <c r="B89" s="61">
        <v>42068</v>
      </c>
      <c r="C89" s="96" t="s">
        <v>9</v>
      </c>
      <c r="D89" s="55" t="s">
        <v>25</v>
      </c>
      <c r="E89" s="56" t="s">
        <v>6</v>
      </c>
      <c r="F89" s="63">
        <v>5000</v>
      </c>
      <c r="G89" s="49">
        <f t="shared" si="1"/>
        <v>8.5251232198576528</v>
      </c>
      <c r="H89" s="70" t="s">
        <v>44</v>
      </c>
      <c r="I89" s="71" t="s">
        <v>34</v>
      </c>
      <c r="J89" s="41" t="s">
        <v>45</v>
      </c>
      <c r="K89" s="42" t="s">
        <v>46</v>
      </c>
      <c r="L89" s="43">
        <v>586.5017866666667</v>
      </c>
    </row>
    <row r="90" spans="1:12" ht="15" customHeight="1" x14ac:dyDescent="0.25">
      <c r="A90" s="52" t="s">
        <v>119</v>
      </c>
      <c r="B90" s="61">
        <v>42068</v>
      </c>
      <c r="C90" s="96" t="s">
        <v>9</v>
      </c>
      <c r="D90" s="55" t="s">
        <v>25</v>
      </c>
      <c r="E90" s="56" t="s">
        <v>81</v>
      </c>
      <c r="F90" s="57">
        <v>2500</v>
      </c>
      <c r="G90" s="49">
        <f t="shared" si="1"/>
        <v>4.2625616099288264</v>
      </c>
      <c r="H90" s="70" t="s">
        <v>95</v>
      </c>
      <c r="I90" s="71" t="s">
        <v>35</v>
      </c>
      <c r="J90" s="41" t="s">
        <v>45</v>
      </c>
      <c r="K90" s="42" t="s">
        <v>46</v>
      </c>
      <c r="L90" s="43">
        <v>586.5017866666667</v>
      </c>
    </row>
    <row r="91" spans="1:12" ht="15" customHeight="1" x14ac:dyDescent="0.25">
      <c r="A91" s="52" t="s">
        <v>119</v>
      </c>
      <c r="B91" s="61">
        <v>42068</v>
      </c>
      <c r="C91" s="96" t="s">
        <v>80</v>
      </c>
      <c r="D91" s="55" t="s">
        <v>47</v>
      </c>
      <c r="E91" s="56" t="s">
        <v>6</v>
      </c>
      <c r="F91" s="57">
        <v>10000</v>
      </c>
      <c r="G91" s="49">
        <f t="shared" si="1"/>
        <v>17.050246439715306</v>
      </c>
      <c r="H91" s="70" t="s">
        <v>44</v>
      </c>
      <c r="I91" s="71" t="s">
        <v>48</v>
      </c>
      <c r="J91" s="41" t="s">
        <v>45</v>
      </c>
      <c r="K91" s="42" t="s">
        <v>46</v>
      </c>
      <c r="L91" s="43">
        <v>586.5017866666667</v>
      </c>
    </row>
    <row r="92" spans="1:12" ht="15" customHeight="1" x14ac:dyDescent="0.25">
      <c r="A92" s="52" t="s">
        <v>119</v>
      </c>
      <c r="B92" s="61">
        <v>42074</v>
      </c>
      <c r="C92" s="96" t="s">
        <v>9</v>
      </c>
      <c r="D92" s="55" t="s">
        <v>25</v>
      </c>
      <c r="E92" s="56" t="s">
        <v>43</v>
      </c>
      <c r="F92" s="57">
        <v>2500</v>
      </c>
      <c r="G92" s="49">
        <f t="shared" si="1"/>
        <v>4.2625616099288264</v>
      </c>
      <c r="H92" s="70" t="s">
        <v>44</v>
      </c>
      <c r="I92" s="71" t="s">
        <v>36</v>
      </c>
      <c r="J92" s="41" t="s">
        <v>45</v>
      </c>
      <c r="K92" s="42" t="s">
        <v>46</v>
      </c>
      <c r="L92" s="43">
        <v>586.5017866666667</v>
      </c>
    </row>
    <row r="93" spans="1:12" ht="15" customHeight="1" x14ac:dyDescent="0.25">
      <c r="A93" s="52" t="s">
        <v>119</v>
      </c>
      <c r="B93" s="61">
        <v>39883</v>
      </c>
      <c r="C93" s="96" t="s">
        <v>9</v>
      </c>
      <c r="D93" s="55" t="s">
        <v>25</v>
      </c>
      <c r="E93" s="56" t="s">
        <v>6</v>
      </c>
      <c r="F93" s="60">
        <v>5000</v>
      </c>
      <c r="G93" s="49">
        <f t="shared" si="1"/>
        <v>8.5251232198576528</v>
      </c>
      <c r="H93" s="70" t="s">
        <v>44</v>
      </c>
      <c r="I93" s="71" t="s">
        <v>37</v>
      </c>
      <c r="J93" s="41" t="s">
        <v>45</v>
      </c>
      <c r="K93" s="42" t="s">
        <v>46</v>
      </c>
      <c r="L93" s="43">
        <v>586.5017866666667</v>
      </c>
    </row>
    <row r="94" spans="1:12" ht="15" customHeight="1" x14ac:dyDescent="0.25">
      <c r="A94" s="52" t="s">
        <v>119</v>
      </c>
      <c r="B94" s="61">
        <v>42074</v>
      </c>
      <c r="C94" s="96" t="s">
        <v>9</v>
      </c>
      <c r="D94" s="55" t="s">
        <v>25</v>
      </c>
      <c r="E94" s="56" t="s">
        <v>81</v>
      </c>
      <c r="F94" s="57">
        <v>2000</v>
      </c>
      <c r="G94" s="49">
        <f t="shared" si="1"/>
        <v>3.4100492879430613</v>
      </c>
      <c r="H94" s="70" t="s">
        <v>95</v>
      </c>
      <c r="I94" s="71" t="s">
        <v>38</v>
      </c>
      <c r="J94" s="41" t="s">
        <v>45</v>
      </c>
      <c r="K94" s="42" t="s">
        <v>46</v>
      </c>
      <c r="L94" s="43">
        <v>586.5017866666667</v>
      </c>
    </row>
    <row r="95" spans="1:12" ht="15" customHeight="1" x14ac:dyDescent="0.25">
      <c r="A95" s="52" t="s">
        <v>119</v>
      </c>
      <c r="B95" s="61">
        <v>42081</v>
      </c>
      <c r="C95" s="96" t="s">
        <v>9</v>
      </c>
      <c r="D95" s="55" t="s">
        <v>25</v>
      </c>
      <c r="E95" s="56" t="s">
        <v>43</v>
      </c>
      <c r="F95" s="57">
        <v>2500</v>
      </c>
      <c r="G95" s="49">
        <f t="shared" si="1"/>
        <v>4.2625616099288264</v>
      </c>
      <c r="H95" s="70" t="s">
        <v>44</v>
      </c>
      <c r="I95" s="71" t="s">
        <v>39</v>
      </c>
      <c r="J95" s="41" t="s">
        <v>45</v>
      </c>
      <c r="K95" s="42" t="s">
        <v>46</v>
      </c>
      <c r="L95" s="43">
        <v>586.5017866666667</v>
      </c>
    </row>
    <row r="96" spans="1:12" ht="15" customHeight="1" x14ac:dyDescent="0.25">
      <c r="A96" s="52" t="s">
        <v>119</v>
      </c>
      <c r="B96" s="61">
        <v>42081</v>
      </c>
      <c r="C96" s="96" t="s">
        <v>9</v>
      </c>
      <c r="D96" s="55" t="s">
        <v>25</v>
      </c>
      <c r="E96" s="56" t="s">
        <v>43</v>
      </c>
      <c r="F96" s="57">
        <v>2500</v>
      </c>
      <c r="G96" s="49">
        <f t="shared" si="1"/>
        <v>4.2625616099288264</v>
      </c>
      <c r="H96" s="70" t="s">
        <v>44</v>
      </c>
      <c r="I96" s="71" t="s">
        <v>40</v>
      </c>
      <c r="J96" s="41" t="s">
        <v>45</v>
      </c>
      <c r="K96" s="42" t="s">
        <v>46</v>
      </c>
      <c r="L96" s="43">
        <v>586.5017866666667</v>
      </c>
    </row>
    <row r="97" spans="1:12" ht="15" customHeight="1" x14ac:dyDescent="0.25">
      <c r="A97" s="52" t="s">
        <v>119</v>
      </c>
      <c r="B97" s="61">
        <v>42081</v>
      </c>
      <c r="C97" s="96" t="s">
        <v>9</v>
      </c>
      <c r="D97" s="55" t="s">
        <v>25</v>
      </c>
      <c r="E97" s="56" t="s">
        <v>81</v>
      </c>
      <c r="F97" s="57">
        <v>2000</v>
      </c>
      <c r="G97" s="49">
        <f t="shared" si="1"/>
        <v>3.4100492879430613</v>
      </c>
      <c r="H97" s="70" t="s">
        <v>95</v>
      </c>
      <c r="I97" s="71" t="s">
        <v>96</v>
      </c>
      <c r="J97" s="41" t="s">
        <v>45</v>
      </c>
      <c r="K97" s="42" t="s">
        <v>46</v>
      </c>
      <c r="L97" s="43">
        <v>586.5017866666667</v>
      </c>
    </row>
    <row r="98" spans="1:12" ht="15" customHeight="1" x14ac:dyDescent="0.25">
      <c r="A98" s="52" t="s">
        <v>119</v>
      </c>
      <c r="B98" s="61">
        <v>42090</v>
      </c>
      <c r="C98" s="96" t="s">
        <v>9</v>
      </c>
      <c r="D98" s="55" t="s">
        <v>25</v>
      </c>
      <c r="E98" s="56" t="s">
        <v>43</v>
      </c>
      <c r="F98" s="57">
        <v>5000</v>
      </c>
      <c r="G98" s="49">
        <f t="shared" si="1"/>
        <v>8.5251232198576528</v>
      </c>
      <c r="H98" s="70" t="s">
        <v>44</v>
      </c>
      <c r="I98" s="71" t="s">
        <v>97</v>
      </c>
      <c r="J98" s="41" t="s">
        <v>45</v>
      </c>
      <c r="K98" s="42" t="s">
        <v>46</v>
      </c>
      <c r="L98" s="43">
        <v>586.5017866666667</v>
      </c>
    </row>
    <row r="99" spans="1:12" ht="15" customHeight="1" x14ac:dyDescent="0.25">
      <c r="A99" s="52" t="s">
        <v>119</v>
      </c>
      <c r="B99" s="61">
        <v>42090</v>
      </c>
      <c r="C99" s="96" t="s">
        <v>9</v>
      </c>
      <c r="D99" s="55" t="s">
        <v>25</v>
      </c>
      <c r="E99" s="56" t="s">
        <v>6</v>
      </c>
      <c r="F99" s="57">
        <v>5000</v>
      </c>
      <c r="G99" s="49">
        <f t="shared" si="1"/>
        <v>8.5251232198576528</v>
      </c>
      <c r="H99" s="70" t="s">
        <v>44</v>
      </c>
      <c r="I99" s="71" t="s">
        <v>98</v>
      </c>
      <c r="J99" s="41" t="s">
        <v>45</v>
      </c>
      <c r="K99" s="42" t="s">
        <v>46</v>
      </c>
      <c r="L99" s="43">
        <v>586.5017866666667</v>
      </c>
    </row>
    <row r="100" spans="1:12" ht="15" customHeight="1" x14ac:dyDescent="0.25">
      <c r="A100" s="52" t="s">
        <v>119</v>
      </c>
      <c r="B100" s="61">
        <v>42090</v>
      </c>
      <c r="C100" s="96" t="s">
        <v>9</v>
      </c>
      <c r="D100" s="55" t="s">
        <v>25</v>
      </c>
      <c r="E100" s="56" t="s">
        <v>81</v>
      </c>
      <c r="F100" s="57">
        <v>1000</v>
      </c>
      <c r="G100" s="49">
        <f t="shared" si="1"/>
        <v>1.7050246439715306</v>
      </c>
      <c r="H100" s="70" t="s">
        <v>95</v>
      </c>
      <c r="I100" s="71" t="s">
        <v>99</v>
      </c>
      <c r="J100" s="41" t="s">
        <v>45</v>
      </c>
      <c r="K100" s="42" t="s">
        <v>46</v>
      </c>
      <c r="L100" s="43">
        <v>586.5017866666667</v>
      </c>
    </row>
    <row r="101" spans="1:12" ht="15" customHeight="1" x14ac:dyDescent="0.25">
      <c r="A101" s="52" t="s">
        <v>119</v>
      </c>
      <c r="B101" s="61">
        <v>42092</v>
      </c>
      <c r="C101" s="97" t="s">
        <v>9</v>
      </c>
      <c r="D101" s="65" t="s">
        <v>25</v>
      </c>
      <c r="E101" s="66" t="s">
        <v>43</v>
      </c>
      <c r="F101" s="67">
        <v>2500</v>
      </c>
      <c r="G101" s="49">
        <f t="shared" si="1"/>
        <v>4.2625616099288264</v>
      </c>
      <c r="H101" s="101" t="s">
        <v>44</v>
      </c>
      <c r="I101" s="73" t="s">
        <v>100</v>
      </c>
      <c r="J101" s="41" t="s">
        <v>45</v>
      </c>
      <c r="K101" s="42" t="s">
        <v>46</v>
      </c>
      <c r="L101" s="43">
        <v>586.5017866666667</v>
      </c>
    </row>
    <row r="102" spans="1:12" ht="15" customHeight="1" x14ac:dyDescent="0.25">
      <c r="A102" s="52" t="s">
        <v>119</v>
      </c>
      <c r="B102" s="61">
        <v>42063</v>
      </c>
      <c r="C102" s="96" t="s">
        <v>49</v>
      </c>
      <c r="D102" s="55" t="s">
        <v>50</v>
      </c>
      <c r="E102" s="56" t="s">
        <v>6</v>
      </c>
      <c r="F102" s="57">
        <v>700</v>
      </c>
      <c r="G102" s="49">
        <f t="shared" si="1"/>
        <v>1.1935172507800715</v>
      </c>
      <c r="H102" s="70" t="s">
        <v>51</v>
      </c>
      <c r="I102" s="71" t="s">
        <v>44</v>
      </c>
      <c r="J102" s="41" t="s">
        <v>45</v>
      </c>
      <c r="K102" s="42" t="s">
        <v>46</v>
      </c>
      <c r="L102" s="43">
        <v>586.5017866666667</v>
      </c>
    </row>
    <row r="103" spans="1:12" ht="15" customHeight="1" x14ac:dyDescent="0.25">
      <c r="A103" s="52" t="s">
        <v>119</v>
      </c>
      <c r="B103" s="61">
        <v>42066</v>
      </c>
      <c r="C103" s="96" t="s">
        <v>49</v>
      </c>
      <c r="D103" s="55" t="s">
        <v>50</v>
      </c>
      <c r="E103" s="56" t="s">
        <v>6</v>
      </c>
      <c r="F103" s="57">
        <v>1400</v>
      </c>
      <c r="G103" s="49">
        <f t="shared" si="1"/>
        <v>2.3870345015601431</v>
      </c>
      <c r="H103" s="70" t="s">
        <v>51</v>
      </c>
      <c r="I103" s="71" t="s">
        <v>44</v>
      </c>
      <c r="J103" s="41" t="s">
        <v>45</v>
      </c>
      <c r="K103" s="42" t="s">
        <v>46</v>
      </c>
      <c r="L103" s="43">
        <v>586.5017866666667</v>
      </c>
    </row>
    <row r="104" spans="1:12" ht="15" customHeight="1" x14ac:dyDescent="0.25">
      <c r="A104" s="52" t="s">
        <v>119</v>
      </c>
      <c r="B104" s="61">
        <v>42067</v>
      </c>
      <c r="C104" s="96" t="s">
        <v>120</v>
      </c>
      <c r="D104" s="55" t="s">
        <v>8</v>
      </c>
      <c r="E104" s="56" t="s">
        <v>6</v>
      </c>
      <c r="F104" s="57">
        <v>5000</v>
      </c>
      <c r="G104" s="49">
        <f t="shared" si="1"/>
        <v>8.5251232198576528</v>
      </c>
      <c r="H104" s="70" t="s">
        <v>52</v>
      </c>
      <c r="I104" s="71" t="s">
        <v>44</v>
      </c>
      <c r="J104" s="41" t="s">
        <v>45</v>
      </c>
      <c r="K104" s="42" t="s">
        <v>46</v>
      </c>
      <c r="L104" s="43">
        <v>586.5017866666667</v>
      </c>
    </row>
    <row r="105" spans="1:12" ht="15" customHeight="1" x14ac:dyDescent="0.25">
      <c r="A105" s="52" t="s">
        <v>119</v>
      </c>
      <c r="B105" s="61">
        <v>42067</v>
      </c>
      <c r="C105" s="96" t="s">
        <v>49</v>
      </c>
      <c r="D105" s="55" t="s">
        <v>50</v>
      </c>
      <c r="E105" s="56" t="s">
        <v>6</v>
      </c>
      <c r="F105" s="57">
        <v>1100</v>
      </c>
      <c r="G105" s="49">
        <f t="shared" si="1"/>
        <v>1.8755271083686837</v>
      </c>
      <c r="H105" s="70" t="s">
        <v>51</v>
      </c>
      <c r="I105" s="71" t="s">
        <v>44</v>
      </c>
      <c r="J105" s="41" t="s">
        <v>45</v>
      </c>
      <c r="K105" s="42" t="s">
        <v>46</v>
      </c>
      <c r="L105" s="43">
        <v>586.5017866666667</v>
      </c>
    </row>
    <row r="106" spans="1:12" ht="15" customHeight="1" x14ac:dyDescent="0.25">
      <c r="A106" s="52" t="s">
        <v>119</v>
      </c>
      <c r="B106" s="61">
        <v>42068</v>
      </c>
      <c r="C106" s="98" t="s">
        <v>121</v>
      </c>
      <c r="D106" s="80" t="s">
        <v>122</v>
      </c>
      <c r="E106" s="56" t="s">
        <v>123</v>
      </c>
      <c r="F106" s="63">
        <v>1605</v>
      </c>
      <c r="G106" s="49">
        <f t="shared" si="1"/>
        <v>2.7365645535743068</v>
      </c>
      <c r="H106" s="70" t="s">
        <v>54</v>
      </c>
      <c r="I106" s="71" t="s">
        <v>44</v>
      </c>
      <c r="J106" s="41" t="s">
        <v>45</v>
      </c>
      <c r="K106" s="42" t="s">
        <v>46</v>
      </c>
      <c r="L106" s="43">
        <v>586.5017866666667</v>
      </c>
    </row>
    <row r="107" spans="1:12" ht="15" customHeight="1" x14ac:dyDescent="0.25">
      <c r="A107" s="52" t="s">
        <v>119</v>
      </c>
      <c r="B107" s="61">
        <v>42068</v>
      </c>
      <c r="C107" s="98" t="s">
        <v>124</v>
      </c>
      <c r="D107" s="80" t="s">
        <v>122</v>
      </c>
      <c r="E107" s="56" t="s">
        <v>123</v>
      </c>
      <c r="F107" s="63">
        <v>3750</v>
      </c>
      <c r="G107" s="49">
        <f t="shared" si="1"/>
        <v>6.39384241489324</v>
      </c>
      <c r="H107" s="70" t="s">
        <v>54</v>
      </c>
      <c r="I107" s="71" t="s">
        <v>44</v>
      </c>
      <c r="J107" s="41" t="s">
        <v>45</v>
      </c>
      <c r="K107" s="42" t="s">
        <v>46</v>
      </c>
      <c r="L107" s="43">
        <v>586.5017866666667</v>
      </c>
    </row>
    <row r="108" spans="1:12" ht="15" customHeight="1" x14ac:dyDescent="0.25">
      <c r="A108" s="52" t="s">
        <v>119</v>
      </c>
      <c r="B108" s="61">
        <v>42068</v>
      </c>
      <c r="C108" s="98" t="s">
        <v>49</v>
      </c>
      <c r="D108" s="80" t="s">
        <v>50</v>
      </c>
      <c r="E108" s="56" t="s">
        <v>6</v>
      </c>
      <c r="F108" s="63">
        <v>1600</v>
      </c>
      <c r="G108" s="49">
        <f t="shared" si="1"/>
        <v>2.7280394303544488</v>
      </c>
      <c r="H108" s="70" t="s">
        <v>51</v>
      </c>
      <c r="I108" s="71" t="s">
        <v>44</v>
      </c>
      <c r="J108" s="41" t="s">
        <v>45</v>
      </c>
      <c r="K108" s="42" t="s">
        <v>46</v>
      </c>
      <c r="L108" s="43">
        <v>586.5017866666667</v>
      </c>
    </row>
    <row r="109" spans="1:12" ht="15" customHeight="1" x14ac:dyDescent="0.25">
      <c r="A109" s="52" t="s">
        <v>119</v>
      </c>
      <c r="B109" s="61">
        <v>42069</v>
      </c>
      <c r="C109" s="96" t="s">
        <v>49</v>
      </c>
      <c r="D109" s="55" t="s">
        <v>50</v>
      </c>
      <c r="E109" s="56" t="s">
        <v>6</v>
      </c>
      <c r="F109" s="57">
        <v>1000</v>
      </c>
      <c r="G109" s="49">
        <f t="shared" si="1"/>
        <v>1.7050246439715306</v>
      </c>
      <c r="H109" s="70" t="s">
        <v>51</v>
      </c>
      <c r="I109" s="71" t="s">
        <v>44</v>
      </c>
      <c r="J109" s="41" t="s">
        <v>45</v>
      </c>
      <c r="K109" s="42" t="s">
        <v>46</v>
      </c>
      <c r="L109" s="43">
        <v>586.5017866666667</v>
      </c>
    </row>
    <row r="110" spans="1:12" ht="15" customHeight="1" x14ac:dyDescent="0.25">
      <c r="A110" s="52" t="s">
        <v>119</v>
      </c>
      <c r="B110" s="61">
        <v>42070</v>
      </c>
      <c r="C110" s="96" t="s">
        <v>49</v>
      </c>
      <c r="D110" s="55" t="s">
        <v>50</v>
      </c>
      <c r="E110" s="56" t="s">
        <v>6</v>
      </c>
      <c r="F110" s="57">
        <v>1350</v>
      </c>
      <c r="G110" s="49">
        <f t="shared" si="1"/>
        <v>2.3017832693615663</v>
      </c>
      <c r="H110" s="70" t="s">
        <v>51</v>
      </c>
      <c r="I110" s="71" t="s">
        <v>44</v>
      </c>
      <c r="J110" s="41" t="s">
        <v>45</v>
      </c>
      <c r="K110" s="42" t="s">
        <v>46</v>
      </c>
      <c r="L110" s="43">
        <v>586.5017866666667</v>
      </c>
    </row>
    <row r="111" spans="1:12" ht="15" customHeight="1" x14ac:dyDescent="0.25">
      <c r="A111" s="52" t="s">
        <v>119</v>
      </c>
      <c r="B111" s="61">
        <v>42071</v>
      </c>
      <c r="C111" s="96" t="s">
        <v>49</v>
      </c>
      <c r="D111" s="55" t="s">
        <v>50</v>
      </c>
      <c r="E111" s="56" t="s">
        <v>6</v>
      </c>
      <c r="F111" s="57">
        <v>700</v>
      </c>
      <c r="G111" s="49">
        <f t="shared" si="1"/>
        <v>1.1935172507800715</v>
      </c>
      <c r="H111" s="70" t="s">
        <v>51</v>
      </c>
      <c r="I111" s="71" t="s">
        <v>44</v>
      </c>
      <c r="J111" s="41" t="s">
        <v>45</v>
      </c>
      <c r="K111" s="42" t="s">
        <v>46</v>
      </c>
      <c r="L111" s="43">
        <v>586.5017866666667</v>
      </c>
    </row>
    <row r="112" spans="1:12" ht="15" customHeight="1" x14ac:dyDescent="0.25">
      <c r="A112" s="52" t="s">
        <v>119</v>
      </c>
      <c r="B112" s="61">
        <v>42073</v>
      </c>
      <c r="C112" s="96" t="s">
        <v>125</v>
      </c>
      <c r="D112" s="55" t="s">
        <v>83</v>
      </c>
      <c r="E112" s="56" t="s">
        <v>7</v>
      </c>
      <c r="F112" s="60">
        <v>40000</v>
      </c>
      <c r="G112" s="49">
        <f t="shared" si="1"/>
        <v>68.200985758861222</v>
      </c>
      <c r="H112" s="70" t="s">
        <v>57</v>
      </c>
      <c r="I112" s="71" t="s">
        <v>44</v>
      </c>
      <c r="J112" s="41" t="s">
        <v>45</v>
      </c>
      <c r="K112" s="42" t="s">
        <v>46</v>
      </c>
      <c r="L112" s="43">
        <v>586.5017866666667</v>
      </c>
    </row>
    <row r="113" spans="1:12" ht="15" customHeight="1" x14ac:dyDescent="0.25">
      <c r="A113" s="52" t="s">
        <v>119</v>
      </c>
      <c r="B113" s="61">
        <v>42073</v>
      </c>
      <c r="C113" s="96" t="s">
        <v>126</v>
      </c>
      <c r="D113" s="55" t="s">
        <v>83</v>
      </c>
      <c r="E113" s="56" t="s">
        <v>6</v>
      </c>
      <c r="F113" s="60">
        <v>500</v>
      </c>
      <c r="G113" s="49">
        <f t="shared" si="1"/>
        <v>0.85251232198576532</v>
      </c>
      <c r="H113" s="70" t="s">
        <v>58</v>
      </c>
      <c r="I113" s="71" t="s">
        <v>44</v>
      </c>
      <c r="J113" s="41" t="s">
        <v>45</v>
      </c>
      <c r="K113" s="42" t="s">
        <v>46</v>
      </c>
      <c r="L113" s="43">
        <v>586.5017866666667</v>
      </c>
    </row>
    <row r="114" spans="1:12" ht="15" customHeight="1" x14ac:dyDescent="0.25">
      <c r="A114" s="52" t="s">
        <v>119</v>
      </c>
      <c r="B114" s="61">
        <v>42073</v>
      </c>
      <c r="C114" s="96" t="s">
        <v>49</v>
      </c>
      <c r="D114" s="55" t="s">
        <v>50</v>
      </c>
      <c r="E114" s="56" t="s">
        <v>6</v>
      </c>
      <c r="F114" s="60">
        <v>1700</v>
      </c>
      <c r="G114" s="49">
        <f t="shared" si="1"/>
        <v>2.898541894751602</v>
      </c>
      <c r="H114" s="70" t="s">
        <v>51</v>
      </c>
      <c r="I114" s="71" t="s">
        <v>44</v>
      </c>
      <c r="J114" s="41" t="s">
        <v>45</v>
      </c>
      <c r="K114" s="42" t="s">
        <v>46</v>
      </c>
      <c r="L114" s="43">
        <v>586.5017866666667</v>
      </c>
    </row>
    <row r="115" spans="1:12" ht="15" customHeight="1" x14ac:dyDescent="0.25">
      <c r="A115" s="52" t="s">
        <v>119</v>
      </c>
      <c r="B115" s="61">
        <v>42074</v>
      </c>
      <c r="C115" s="96" t="s">
        <v>49</v>
      </c>
      <c r="D115" s="55" t="s">
        <v>50</v>
      </c>
      <c r="E115" s="56" t="s">
        <v>6</v>
      </c>
      <c r="F115" s="57">
        <v>700</v>
      </c>
      <c r="G115" s="49">
        <f t="shared" si="1"/>
        <v>1.1935172507800715</v>
      </c>
      <c r="H115" s="70" t="s">
        <v>51</v>
      </c>
      <c r="I115" s="71" t="s">
        <v>44</v>
      </c>
      <c r="J115" s="41" t="s">
        <v>45</v>
      </c>
      <c r="K115" s="42" t="s">
        <v>46</v>
      </c>
      <c r="L115" s="43">
        <v>586.5017866666667</v>
      </c>
    </row>
    <row r="116" spans="1:12" ht="15" customHeight="1" x14ac:dyDescent="0.25">
      <c r="A116" s="52" t="s">
        <v>119</v>
      </c>
      <c r="B116" s="61">
        <v>42075</v>
      </c>
      <c r="C116" s="96" t="s">
        <v>49</v>
      </c>
      <c r="D116" s="55" t="s">
        <v>50</v>
      </c>
      <c r="E116" s="56" t="s">
        <v>6</v>
      </c>
      <c r="F116" s="57">
        <v>700</v>
      </c>
      <c r="G116" s="49">
        <f t="shared" si="1"/>
        <v>1.1935172507800715</v>
      </c>
      <c r="H116" s="70" t="s">
        <v>51</v>
      </c>
      <c r="I116" s="71" t="s">
        <v>44</v>
      </c>
      <c r="J116" s="41" t="s">
        <v>45</v>
      </c>
      <c r="K116" s="42" t="s">
        <v>46</v>
      </c>
      <c r="L116" s="43">
        <v>586.5017866666667</v>
      </c>
    </row>
    <row r="117" spans="1:12" ht="15" customHeight="1" x14ac:dyDescent="0.25">
      <c r="A117" s="52" t="s">
        <v>119</v>
      </c>
      <c r="B117" s="61">
        <v>42076</v>
      </c>
      <c r="C117" s="96" t="s">
        <v>49</v>
      </c>
      <c r="D117" s="55" t="s">
        <v>50</v>
      </c>
      <c r="E117" s="56" t="s">
        <v>6</v>
      </c>
      <c r="F117" s="57">
        <v>1000</v>
      </c>
      <c r="G117" s="49">
        <f t="shared" si="1"/>
        <v>1.7050246439715306</v>
      </c>
      <c r="H117" s="70" t="s">
        <v>51</v>
      </c>
      <c r="I117" s="71" t="s">
        <v>44</v>
      </c>
      <c r="J117" s="41" t="s">
        <v>45</v>
      </c>
      <c r="K117" s="42" t="s">
        <v>46</v>
      </c>
      <c r="L117" s="43">
        <v>586.5017866666667</v>
      </c>
    </row>
    <row r="118" spans="1:12" ht="15" customHeight="1" x14ac:dyDescent="0.25">
      <c r="A118" s="52" t="s">
        <v>119</v>
      </c>
      <c r="B118" s="61">
        <v>42077</v>
      </c>
      <c r="C118" s="96" t="s">
        <v>41</v>
      </c>
      <c r="D118" s="55" t="s">
        <v>8</v>
      </c>
      <c r="E118" s="56" t="s">
        <v>6</v>
      </c>
      <c r="F118" s="57">
        <v>300000</v>
      </c>
      <c r="G118" s="49">
        <f t="shared" si="1"/>
        <v>511.50739319145919</v>
      </c>
      <c r="H118" s="70" t="s">
        <v>51</v>
      </c>
      <c r="I118" s="71" t="s">
        <v>44</v>
      </c>
      <c r="J118" s="41" t="s">
        <v>45</v>
      </c>
      <c r="K118" s="42" t="s">
        <v>46</v>
      </c>
      <c r="L118" s="43">
        <v>586.5017866666667</v>
      </c>
    </row>
    <row r="119" spans="1:12" ht="15" customHeight="1" x14ac:dyDescent="0.25">
      <c r="A119" s="52" t="s">
        <v>119</v>
      </c>
      <c r="B119" s="61">
        <v>42077</v>
      </c>
      <c r="C119" s="96" t="s">
        <v>49</v>
      </c>
      <c r="D119" s="55" t="s">
        <v>50</v>
      </c>
      <c r="E119" s="56" t="s">
        <v>6</v>
      </c>
      <c r="F119" s="57">
        <v>1200</v>
      </c>
      <c r="G119" s="49">
        <f t="shared" ref="G119" si="2">F119/L119</f>
        <v>2.0460295727658369</v>
      </c>
      <c r="H119" s="70" t="s">
        <v>51</v>
      </c>
      <c r="I119" s="71" t="s">
        <v>44</v>
      </c>
      <c r="J119" s="41" t="s">
        <v>45</v>
      </c>
      <c r="K119" s="42" t="s">
        <v>46</v>
      </c>
      <c r="L119" s="43">
        <v>586.5017866666667</v>
      </c>
    </row>
    <row r="120" spans="1:12" ht="15" customHeight="1" x14ac:dyDescent="0.25">
      <c r="A120" s="52" t="s">
        <v>119</v>
      </c>
      <c r="B120" s="61">
        <v>42078</v>
      </c>
      <c r="C120" s="96" t="s">
        <v>49</v>
      </c>
      <c r="D120" s="55" t="s">
        <v>50</v>
      </c>
      <c r="E120" s="56" t="s">
        <v>6</v>
      </c>
      <c r="F120" s="57">
        <v>1000</v>
      </c>
      <c r="G120" s="49">
        <f t="shared" si="1"/>
        <v>1.7050246439715306</v>
      </c>
      <c r="H120" s="70" t="s">
        <v>51</v>
      </c>
      <c r="I120" s="71" t="s">
        <v>44</v>
      </c>
      <c r="J120" s="41" t="s">
        <v>45</v>
      </c>
      <c r="K120" s="42" t="s">
        <v>46</v>
      </c>
      <c r="L120" s="43">
        <v>586.5017866666667</v>
      </c>
    </row>
    <row r="121" spans="1:12" ht="15" customHeight="1" x14ac:dyDescent="0.25">
      <c r="A121" s="52" t="s">
        <v>119</v>
      </c>
      <c r="B121" s="61">
        <v>42080</v>
      </c>
      <c r="C121" s="96" t="s">
        <v>49</v>
      </c>
      <c r="D121" s="55" t="s">
        <v>50</v>
      </c>
      <c r="E121" s="56" t="s">
        <v>6</v>
      </c>
      <c r="F121" s="57">
        <v>700</v>
      </c>
      <c r="G121" s="49">
        <f t="shared" si="1"/>
        <v>1.1935172507800715</v>
      </c>
      <c r="H121" s="70" t="s">
        <v>51</v>
      </c>
      <c r="I121" s="71" t="s">
        <v>44</v>
      </c>
      <c r="J121" s="41" t="s">
        <v>45</v>
      </c>
      <c r="K121" s="42" t="s">
        <v>46</v>
      </c>
      <c r="L121" s="43">
        <v>586.5017866666667</v>
      </c>
    </row>
    <row r="122" spans="1:12" ht="15" customHeight="1" x14ac:dyDescent="0.25">
      <c r="A122" s="52" t="s">
        <v>119</v>
      </c>
      <c r="B122" s="61">
        <v>42081</v>
      </c>
      <c r="C122" s="96" t="s">
        <v>49</v>
      </c>
      <c r="D122" s="55" t="s">
        <v>50</v>
      </c>
      <c r="E122" s="56" t="s">
        <v>6</v>
      </c>
      <c r="F122" s="57">
        <v>700</v>
      </c>
      <c r="G122" s="49">
        <f t="shared" si="1"/>
        <v>1.1935172507800715</v>
      </c>
      <c r="H122" s="70" t="s">
        <v>51</v>
      </c>
      <c r="I122" s="71" t="s">
        <v>44</v>
      </c>
      <c r="J122" s="41" t="s">
        <v>45</v>
      </c>
      <c r="K122" s="42" t="s">
        <v>46</v>
      </c>
      <c r="L122" s="43">
        <v>586.5017866666667</v>
      </c>
    </row>
    <row r="123" spans="1:12" ht="15" customHeight="1" x14ac:dyDescent="0.25">
      <c r="A123" s="52" t="s">
        <v>119</v>
      </c>
      <c r="B123" s="61">
        <v>42082</v>
      </c>
      <c r="C123" s="96" t="s">
        <v>127</v>
      </c>
      <c r="D123" s="55" t="s">
        <v>83</v>
      </c>
      <c r="E123" s="56" t="s">
        <v>7</v>
      </c>
      <c r="F123" s="60">
        <v>2000</v>
      </c>
      <c r="G123" s="49">
        <f t="shared" si="1"/>
        <v>3.4100492879430613</v>
      </c>
      <c r="H123" s="74" t="s">
        <v>59</v>
      </c>
      <c r="I123" s="71" t="s">
        <v>44</v>
      </c>
      <c r="J123" s="41" t="s">
        <v>45</v>
      </c>
      <c r="K123" s="42" t="s">
        <v>46</v>
      </c>
      <c r="L123" s="43">
        <v>586.5017866666667</v>
      </c>
    </row>
    <row r="124" spans="1:12" ht="15" customHeight="1" x14ac:dyDescent="0.25">
      <c r="A124" s="52" t="s">
        <v>119</v>
      </c>
      <c r="B124" s="61">
        <v>42082</v>
      </c>
      <c r="C124" s="96" t="s">
        <v>49</v>
      </c>
      <c r="D124" s="55" t="s">
        <v>50</v>
      </c>
      <c r="E124" s="56" t="s">
        <v>6</v>
      </c>
      <c r="F124" s="60">
        <v>1850</v>
      </c>
      <c r="G124" s="49">
        <f t="shared" si="1"/>
        <v>3.1542955913473318</v>
      </c>
      <c r="H124" s="74" t="s">
        <v>51</v>
      </c>
      <c r="I124" s="71" t="s">
        <v>44</v>
      </c>
      <c r="J124" s="41" t="s">
        <v>45</v>
      </c>
      <c r="K124" s="42" t="s">
        <v>46</v>
      </c>
      <c r="L124" s="43">
        <v>586.5017866666667</v>
      </c>
    </row>
    <row r="125" spans="1:12" ht="15" customHeight="1" x14ac:dyDescent="0.25">
      <c r="A125" s="52" t="s">
        <v>119</v>
      </c>
      <c r="B125" s="61">
        <v>42083</v>
      </c>
      <c r="C125" s="96" t="s">
        <v>49</v>
      </c>
      <c r="D125" s="55" t="s">
        <v>50</v>
      </c>
      <c r="E125" s="56" t="s">
        <v>6</v>
      </c>
      <c r="F125" s="60">
        <v>700</v>
      </c>
      <c r="G125" s="49">
        <f t="shared" si="1"/>
        <v>1.1935172507800715</v>
      </c>
      <c r="H125" s="74" t="s">
        <v>51</v>
      </c>
      <c r="I125" s="71" t="s">
        <v>44</v>
      </c>
      <c r="J125" s="41" t="s">
        <v>45</v>
      </c>
      <c r="K125" s="42" t="s">
        <v>46</v>
      </c>
      <c r="L125" s="43">
        <v>586.5017866666667</v>
      </c>
    </row>
    <row r="126" spans="1:12" ht="15" customHeight="1" x14ac:dyDescent="0.25">
      <c r="A126" s="52" t="s">
        <v>119</v>
      </c>
      <c r="B126" s="61">
        <v>42084</v>
      </c>
      <c r="C126" s="96" t="s">
        <v>49</v>
      </c>
      <c r="D126" s="55" t="s">
        <v>50</v>
      </c>
      <c r="E126" s="56" t="s">
        <v>6</v>
      </c>
      <c r="F126" s="60">
        <v>700</v>
      </c>
      <c r="G126" s="49">
        <f t="shared" si="1"/>
        <v>1.1935172507800715</v>
      </c>
      <c r="H126" s="74" t="s">
        <v>51</v>
      </c>
      <c r="I126" s="71" t="s">
        <v>44</v>
      </c>
      <c r="J126" s="41" t="s">
        <v>45</v>
      </c>
      <c r="K126" s="42" t="s">
        <v>46</v>
      </c>
      <c r="L126" s="43">
        <v>586.5017866666667</v>
      </c>
    </row>
    <row r="127" spans="1:12" ht="15" customHeight="1" x14ac:dyDescent="0.25">
      <c r="A127" s="52" t="s">
        <v>119</v>
      </c>
      <c r="B127" s="61">
        <v>42085</v>
      </c>
      <c r="C127" s="96" t="s">
        <v>49</v>
      </c>
      <c r="D127" s="55" t="s">
        <v>50</v>
      </c>
      <c r="E127" s="56" t="s">
        <v>6</v>
      </c>
      <c r="F127" s="60">
        <v>700</v>
      </c>
      <c r="G127" s="49">
        <f t="shared" si="1"/>
        <v>1.1935172507800715</v>
      </c>
      <c r="H127" s="74" t="s">
        <v>51</v>
      </c>
      <c r="I127" s="71" t="s">
        <v>44</v>
      </c>
      <c r="J127" s="41" t="s">
        <v>45</v>
      </c>
      <c r="K127" s="42" t="s">
        <v>46</v>
      </c>
      <c r="L127" s="43">
        <v>586.5017866666667</v>
      </c>
    </row>
    <row r="128" spans="1:12" ht="15" customHeight="1" x14ac:dyDescent="0.25">
      <c r="A128" s="52" t="s">
        <v>119</v>
      </c>
      <c r="B128" s="61">
        <v>42087</v>
      </c>
      <c r="C128" s="96" t="s">
        <v>49</v>
      </c>
      <c r="D128" s="55" t="s">
        <v>50</v>
      </c>
      <c r="E128" s="56" t="s">
        <v>6</v>
      </c>
      <c r="F128" s="60">
        <v>1100</v>
      </c>
      <c r="G128" s="49">
        <f t="shared" si="1"/>
        <v>1.8755271083686837</v>
      </c>
      <c r="H128" s="74" t="s">
        <v>51</v>
      </c>
      <c r="I128" s="71" t="s">
        <v>44</v>
      </c>
      <c r="J128" s="41" t="s">
        <v>45</v>
      </c>
      <c r="K128" s="42" t="s">
        <v>46</v>
      </c>
      <c r="L128" s="43">
        <v>586.5017866666667</v>
      </c>
    </row>
    <row r="129" spans="1:12" ht="15" customHeight="1" x14ac:dyDescent="0.25">
      <c r="A129" s="52" t="s">
        <v>119</v>
      </c>
      <c r="B129" s="61">
        <v>42088</v>
      </c>
      <c r="C129" s="96" t="s">
        <v>49</v>
      </c>
      <c r="D129" s="55" t="s">
        <v>50</v>
      </c>
      <c r="E129" s="56" t="s">
        <v>6</v>
      </c>
      <c r="F129" s="60">
        <v>700</v>
      </c>
      <c r="G129" s="49">
        <f t="shared" si="1"/>
        <v>1.1935172507800715</v>
      </c>
      <c r="H129" s="74" t="s">
        <v>51</v>
      </c>
      <c r="I129" s="71" t="s">
        <v>44</v>
      </c>
      <c r="J129" s="41" t="s">
        <v>45</v>
      </c>
      <c r="K129" s="42" t="s">
        <v>46</v>
      </c>
      <c r="L129" s="43">
        <v>586.5017866666667</v>
      </c>
    </row>
    <row r="130" spans="1:12" ht="15" customHeight="1" x14ac:dyDescent="0.25">
      <c r="A130" s="52" t="s">
        <v>119</v>
      </c>
      <c r="B130" s="61">
        <v>42089</v>
      </c>
      <c r="C130" s="96" t="s">
        <v>49</v>
      </c>
      <c r="D130" s="55" t="s">
        <v>50</v>
      </c>
      <c r="E130" s="56" t="s">
        <v>6</v>
      </c>
      <c r="F130" s="60">
        <v>700</v>
      </c>
      <c r="G130" s="49">
        <f t="shared" si="1"/>
        <v>1.1935172507800715</v>
      </c>
      <c r="H130" s="74" t="s">
        <v>51</v>
      </c>
      <c r="I130" s="71" t="s">
        <v>44</v>
      </c>
      <c r="J130" s="41" t="s">
        <v>45</v>
      </c>
      <c r="K130" s="42" t="s">
        <v>46</v>
      </c>
      <c r="L130" s="43">
        <v>586.5017866666667</v>
      </c>
    </row>
    <row r="131" spans="1:12" ht="15" customHeight="1" x14ac:dyDescent="0.25">
      <c r="A131" s="52" t="s">
        <v>119</v>
      </c>
      <c r="B131" s="61">
        <v>42090</v>
      </c>
      <c r="C131" s="96" t="s">
        <v>49</v>
      </c>
      <c r="D131" s="55" t="s">
        <v>50</v>
      </c>
      <c r="E131" s="56" t="s">
        <v>6</v>
      </c>
      <c r="F131" s="60">
        <v>1500</v>
      </c>
      <c r="G131" s="49">
        <f t="shared" si="1"/>
        <v>2.5575369659572957</v>
      </c>
      <c r="H131" s="74" t="s">
        <v>51</v>
      </c>
      <c r="I131" s="71" t="s">
        <v>44</v>
      </c>
      <c r="J131" s="41" t="s">
        <v>45</v>
      </c>
      <c r="K131" s="42" t="s">
        <v>46</v>
      </c>
      <c r="L131" s="43">
        <v>586.5017866666667</v>
      </c>
    </row>
    <row r="132" spans="1:12" ht="15" customHeight="1" x14ac:dyDescent="0.25">
      <c r="A132" s="52" t="s">
        <v>119</v>
      </c>
      <c r="B132" s="61">
        <v>42091</v>
      </c>
      <c r="C132" s="96" t="s">
        <v>49</v>
      </c>
      <c r="D132" s="55" t="s">
        <v>50</v>
      </c>
      <c r="E132" s="56" t="s">
        <v>6</v>
      </c>
      <c r="F132" s="60">
        <v>700</v>
      </c>
      <c r="G132" s="49">
        <f t="shared" si="1"/>
        <v>1.1935172507800715</v>
      </c>
      <c r="H132" s="74" t="s">
        <v>51</v>
      </c>
      <c r="I132" s="71" t="s">
        <v>44</v>
      </c>
      <c r="J132" s="41" t="s">
        <v>45</v>
      </c>
      <c r="K132" s="42" t="s">
        <v>46</v>
      </c>
      <c r="L132" s="43">
        <v>586.5017866666667</v>
      </c>
    </row>
    <row r="133" spans="1:12" ht="15" customHeight="1" x14ac:dyDescent="0.25">
      <c r="A133" s="52" t="s">
        <v>119</v>
      </c>
      <c r="B133" s="61">
        <v>42092</v>
      </c>
      <c r="C133" s="96" t="s">
        <v>49</v>
      </c>
      <c r="D133" s="55" t="s">
        <v>50</v>
      </c>
      <c r="E133" s="56" t="s">
        <v>6</v>
      </c>
      <c r="F133" s="60">
        <v>1000</v>
      </c>
      <c r="G133" s="49">
        <f t="shared" ref="G133:G197" si="3">F133/L133</f>
        <v>1.7050246439715306</v>
      </c>
      <c r="H133" s="74" t="s">
        <v>51</v>
      </c>
      <c r="I133" s="71" t="s">
        <v>44</v>
      </c>
      <c r="J133" s="41" t="s">
        <v>45</v>
      </c>
      <c r="K133" s="42" t="s">
        <v>46</v>
      </c>
      <c r="L133" s="43">
        <v>586.5017866666667</v>
      </c>
    </row>
    <row r="134" spans="1:12" ht="15" customHeight="1" x14ac:dyDescent="0.25">
      <c r="A134" s="52" t="s">
        <v>119</v>
      </c>
      <c r="B134" s="53">
        <v>42063</v>
      </c>
      <c r="C134" s="96" t="s">
        <v>94</v>
      </c>
      <c r="D134" s="55" t="s">
        <v>50</v>
      </c>
      <c r="E134" s="56" t="s">
        <v>81</v>
      </c>
      <c r="F134" s="99">
        <v>500</v>
      </c>
      <c r="G134" s="49">
        <f t="shared" si="3"/>
        <v>0.85251232198576532</v>
      </c>
      <c r="H134" s="102" t="s">
        <v>104</v>
      </c>
      <c r="I134" s="103" t="s">
        <v>95</v>
      </c>
      <c r="J134" s="41" t="s">
        <v>45</v>
      </c>
      <c r="K134" s="42" t="s">
        <v>46</v>
      </c>
      <c r="L134" s="43">
        <v>586.5017866666667</v>
      </c>
    </row>
    <row r="135" spans="1:12" ht="15" customHeight="1" x14ac:dyDescent="0.25">
      <c r="A135" s="52" t="s">
        <v>119</v>
      </c>
      <c r="B135" s="53">
        <v>42066</v>
      </c>
      <c r="C135" s="96" t="s">
        <v>94</v>
      </c>
      <c r="D135" s="55" t="s">
        <v>50</v>
      </c>
      <c r="E135" s="56" t="s">
        <v>81</v>
      </c>
      <c r="F135" s="57">
        <v>500</v>
      </c>
      <c r="G135" s="49">
        <f t="shared" si="3"/>
        <v>0.85251232198576532</v>
      </c>
      <c r="H135" s="102" t="s">
        <v>104</v>
      </c>
      <c r="I135" s="104" t="s">
        <v>95</v>
      </c>
      <c r="J135" s="41" t="s">
        <v>45</v>
      </c>
      <c r="K135" s="42" t="s">
        <v>46</v>
      </c>
      <c r="L135" s="43">
        <v>586.5017866666667</v>
      </c>
    </row>
    <row r="136" spans="1:12" ht="15" customHeight="1" x14ac:dyDescent="0.25">
      <c r="A136" s="52" t="s">
        <v>119</v>
      </c>
      <c r="B136" s="53">
        <v>42067</v>
      </c>
      <c r="C136" s="96" t="s">
        <v>94</v>
      </c>
      <c r="D136" s="55" t="s">
        <v>50</v>
      </c>
      <c r="E136" s="56" t="s">
        <v>81</v>
      </c>
      <c r="F136" s="57">
        <v>500</v>
      </c>
      <c r="G136" s="49">
        <f t="shared" si="3"/>
        <v>0.85251232198576532</v>
      </c>
      <c r="H136" s="102" t="s">
        <v>104</v>
      </c>
      <c r="I136" s="71" t="s">
        <v>95</v>
      </c>
      <c r="J136" s="41" t="s">
        <v>45</v>
      </c>
      <c r="K136" s="42" t="s">
        <v>46</v>
      </c>
      <c r="L136" s="43">
        <v>586.5017866666667</v>
      </c>
    </row>
    <row r="137" spans="1:12" ht="15" customHeight="1" x14ac:dyDescent="0.25">
      <c r="A137" s="52" t="s">
        <v>119</v>
      </c>
      <c r="B137" s="53">
        <v>42068</v>
      </c>
      <c r="C137" s="96" t="s">
        <v>94</v>
      </c>
      <c r="D137" s="55" t="s">
        <v>50</v>
      </c>
      <c r="E137" s="56" t="s">
        <v>81</v>
      </c>
      <c r="F137" s="57">
        <v>700</v>
      </c>
      <c r="G137" s="49">
        <f t="shared" si="3"/>
        <v>1.1935172507800715</v>
      </c>
      <c r="H137" s="102" t="s">
        <v>104</v>
      </c>
      <c r="I137" s="71" t="s">
        <v>95</v>
      </c>
      <c r="J137" s="41" t="s">
        <v>45</v>
      </c>
      <c r="K137" s="42" t="s">
        <v>46</v>
      </c>
      <c r="L137" s="43">
        <v>586.5017866666667</v>
      </c>
    </row>
    <row r="138" spans="1:12" ht="15" customHeight="1" x14ac:dyDescent="0.25">
      <c r="A138" s="52" t="s">
        <v>119</v>
      </c>
      <c r="B138" s="53">
        <v>42069</v>
      </c>
      <c r="C138" s="96" t="s">
        <v>94</v>
      </c>
      <c r="D138" s="55" t="s">
        <v>50</v>
      </c>
      <c r="E138" s="56" t="s">
        <v>81</v>
      </c>
      <c r="F138" s="57">
        <v>500</v>
      </c>
      <c r="G138" s="49">
        <f t="shared" si="3"/>
        <v>0.85251232198576532</v>
      </c>
      <c r="H138" s="102" t="s">
        <v>104</v>
      </c>
      <c r="I138" s="71" t="s">
        <v>95</v>
      </c>
      <c r="J138" s="41" t="s">
        <v>45</v>
      </c>
      <c r="K138" s="42" t="s">
        <v>46</v>
      </c>
      <c r="L138" s="43">
        <v>586.5017866666667</v>
      </c>
    </row>
    <row r="139" spans="1:12" ht="15" customHeight="1" x14ac:dyDescent="0.25">
      <c r="A139" s="52" t="s">
        <v>119</v>
      </c>
      <c r="B139" s="61">
        <v>42070</v>
      </c>
      <c r="C139" s="96" t="s">
        <v>94</v>
      </c>
      <c r="D139" s="55" t="s">
        <v>50</v>
      </c>
      <c r="E139" s="56" t="s">
        <v>81</v>
      </c>
      <c r="F139" s="57">
        <v>1000</v>
      </c>
      <c r="G139" s="49">
        <f t="shared" si="3"/>
        <v>1.7050246439715306</v>
      </c>
      <c r="H139" s="70" t="s">
        <v>104</v>
      </c>
      <c r="I139" s="71" t="s">
        <v>95</v>
      </c>
      <c r="J139" s="41" t="s">
        <v>45</v>
      </c>
      <c r="K139" s="42" t="s">
        <v>46</v>
      </c>
      <c r="L139" s="43">
        <v>586.5017866666667</v>
      </c>
    </row>
    <row r="140" spans="1:12" ht="15" customHeight="1" x14ac:dyDescent="0.25">
      <c r="A140" s="52" t="s">
        <v>119</v>
      </c>
      <c r="B140" s="53">
        <v>42073</v>
      </c>
      <c r="C140" s="96" t="s">
        <v>94</v>
      </c>
      <c r="D140" s="55" t="s">
        <v>50</v>
      </c>
      <c r="E140" s="56" t="s">
        <v>81</v>
      </c>
      <c r="F140" s="57">
        <v>500</v>
      </c>
      <c r="G140" s="49">
        <f t="shared" si="3"/>
        <v>0.85251232198576532</v>
      </c>
      <c r="H140" s="102" t="s">
        <v>104</v>
      </c>
      <c r="I140" s="71" t="s">
        <v>95</v>
      </c>
      <c r="J140" s="41" t="s">
        <v>45</v>
      </c>
      <c r="K140" s="42" t="s">
        <v>46</v>
      </c>
      <c r="L140" s="43">
        <v>586.5017866666667</v>
      </c>
    </row>
    <row r="141" spans="1:12" ht="15" customHeight="1" x14ac:dyDescent="0.25">
      <c r="A141" s="52" t="s">
        <v>119</v>
      </c>
      <c r="B141" s="53">
        <v>42074</v>
      </c>
      <c r="C141" s="96" t="s">
        <v>94</v>
      </c>
      <c r="D141" s="55" t="s">
        <v>50</v>
      </c>
      <c r="E141" s="56" t="s">
        <v>81</v>
      </c>
      <c r="F141" s="57">
        <v>500</v>
      </c>
      <c r="G141" s="49">
        <f t="shared" si="3"/>
        <v>0.85251232198576532</v>
      </c>
      <c r="H141" s="102" t="s">
        <v>104</v>
      </c>
      <c r="I141" s="71" t="s">
        <v>95</v>
      </c>
      <c r="J141" s="41" t="s">
        <v>45</v>
      </c>
      <c r="K141" s="42" t="s">
        <v>46</v>
      </c>
      <c r="L141" s="43">
        <v>586.5017866666667</v>
      </c>
    </row>
    <row r="142" spans="1:12" ht="15" customHeight="1" x14ac:dyDescent="0.25">
      <c r="A142" s="52" t="s">
        <v>119</v>
      </c>
      <c r="B142" s="53">
        <v>42075</v>
      </c>
      <c r="C142" s="96" t="s">
        <v>94</v>
      </c>
      <c r="D142" s="55" t="s">
        <v>50</v>
      </c>
      <c r="E142" s="56" t="s">
        <v>81</v>
      </c>
      <c r="F142" s="100">
        <v>500</v>
      </c>
      <c r="G142" s="49">
        <f t="shared" si="3"/>
        <v>0.85251232198576532</v>
      </c>
      <c r="H142" s="102" t="s">
        <v>104</v>
      </c>
      <c r="I142" s="71" t="s">
        <v>95</v>
      </c>
      <c r="J142" s="41" t="s">
        <v>45</v>
      </c>
      <c r="K142" s="42" t="s">
        <v>46</v>
      </c>
      <c r="L142" s="43">
        <v>586.5017866666667</v>
      </c>
    </row>
    <row r="143" spans="1:12" ht="15" customHeight="1" x14ac:dyDescent="0.25">
      <c r="A143" s="52" t="s">
        <v>119</v>
      </c>
      <c r="B143" s="53">
        <v>42076</v>
      </c>
      <c r="C143" s="96" t="s">
        <v>94</v>
      </c>
      <c r="D143" s="55" t="s">
        <v>50</v>
      </c>
      <c r="E143" s="56" t="s">
        <v>81</v>
      </c>
      <c r="F143" s="57">
        <v>1000</v>
      </c>
      <c r="G143" s="49">
        <f t="shared" si="3"/>
        <v>1.7050246439715306</v>
      </c>
      <c r="H143" s="102" t="s">
        <v>104</v>
      </c>
      <c r="I143" s="71" t="s">
        <v>95</v>
      </c>
      <c r="J143" s="41" t="s">
        <v>45</v>
      </c>
      <c r="K143" s="42" t="s">
        <v>46</v>
      </c>
      <c r="L143" s="43">
        <v>586.5017866666667</v>
      </c>
    </row>
    <row r="144" spans="1:12" ht="15" customHeight="1" x14ac:dyDescent="0.25">
      <c r="A144" s="52" t="s">
        <v>119</v>
      </c>
      <c r="B144" s="53">
        <v>42077</v>
      </c>
      <c r="C144" s="96" t="s">
        <v>94</v>
      </c>
      <c r="D144" s="55" t="s">
        <v>50</v>
      </c>
      <c r="E144" s="56" t="s">
        <v>81</v>
      </c>
      <c r="F144" s="57">
        <v>1100</v>
      </c>
      <c r="G144" s="49">
        <f t="shared" si="3"/>
        <v>1.8755271083686837</v>
      </c>
      <c r="H144" s="102" t="s">
        <v>104</v>
      </c>
      <c r="I144" s="71" t="s">
        <v>95</v>
      </c>
      <c r="J144" s="41" t="s">
        <v>45</v>
      </c>
      <c r="K144" s="42" t="s">
        <v>46</v>
      </c>
      <c r="L144" s="43">
        <v>586.5017866666667</v>
      </c>
    </row>
    <row r="145" spans="1:12" ht="15" customHeight="1" x14ac:dyDescent="0.25">
      <c r="A145" s="52" t="s">
        <v>119</v>
      </c>
      <c r="B145" s="53">
        <v>42080</v>
      </c>
      <c r="C145" s="96" t="s">
        <v>94</v>
      </c>
      <c r="D145" s="55" t="s">
        <v>50</v>
      </c>
      <c r="E145" s="56" t="s">
        <v>81</v>
      </c>
      <c r="F145" s="57">
        <v>500</v>
      </c>
      <c r="G145" s="49">
        <f t="shared" si="3"/>
        <v>0.85251232198576532</v>
      </c>
      <c r="H145" s="102" t="s">
        <v>104</v>
      </c>
      <c r="I145" s="71" t="s">
        <v>95</v>
      </c>
      <c r="J145" s="41" t="s">
        <v>45</v>
      </c>
      <c r="K145" s="42" t="s">
        <v>46</v>
      </c>
      <c r="L145" s="43">
        <v>586.5017866666667</v>
      </c>
    </row>
    <row r="146" spans="1:12" ht="15" customHeight="1" x14ac:dyDescent="0.25">
      <c r="A146" s="52" t="s">
        <v>119</v>
      </c>
      <c r="B146" s="53">
        <v>42081</v>
      </c>
      <c r="C146" s="96" t="s">
        <v>94</v>
      </c>
      <c r="D146" s="55" t="s">
        <v>50</v>
      </c>
      <c r="E146" s="56" t="s">
        <v>81</v>
      </c>
      <c r="F146" s="60">
        <v>500</v>
      </c>
      <c r="G146" s="49">
        <f t="shared" si="3"/>
        <v>0.85251232198576532</v>
      </c>
      <c r="H146" s="102" t="s">
        <v>104</v>
      </c>
      <c r="I146" s="71" t="s">
        <v>95</v>
      </c>
      <c r="J146" s="41" t="s">
        <v>45</v>
      </c>
      <c r="K146" s="42" t="s">
        <v>46</v>
      </c>
      <c r="L146" s="43">
        <v>586.5017866666667</v>
      </c>
    </row>
    <row r="147" spans="1:12" ht="15" customHeight="1" x14ac:dyDescent="0.25">
      <c r="A147" s="52" t="s">
        <v>119</v>
      </c>
      <c r="B147" s="53">
        <v>42082</v>
      </c>
      <c r="C147" s="96" t="s">
        <v>94</v>
      </c>
      <c r="D147" s="55" t="s">
        <v>50</v>
      </c>
      <c r="E147" s="56" t="s">
        <v>81</v>
      </c>
      <c r="F147" s="57">
        <v>500</v>
      </c>
      <c r="G147" s="49">
        <f t="shared" si="3"/>
        <v>0.85251232198576532</v>
      </c>
      <c r="H147" s="102" t="s">
        <v>104</v>
      </c>
      <c r="I147" s="71" t="s">
        <v>95</v>
      </c>
      <c r="J147" s="41" t="s">
        <v>45</v>
      </c>
      <c r="K147" s="42" t="s">
        <v>46</v>
      </c>
      <c r="L147" s="43">
        <v>586.5017866666667</v>
      </c>
    </row>
    <row r="148" spans="1:12" ht="15" customHeight="1" x14ac:dyDescent="0.25">
      <c r="A148" s="52" t="s">
        <v>119</v>
      </c>
      <c r="B148" s="53">
        <v>42083</v>
      </c>
      <c r="C148" s="96" t="s">
        <v>94</v>
      </c>
      <c r="D148" s="55" t="s">
        <v>50</v>
      </c>
      <c r="E148" s="56" t="s">
        <v>81</v>
      </c>
      <c r="F148" s="57">
        <v>500</v>
      </c>
      <c r="G148" s="49">
        <f t="shared" si="3"/>
        <v>0.85251232198576532</v>
      </c>
      <c r="H148" s="102" t="s">
        <v>104</v>
      </c>
      <c r="I148" s="71" t="s">
        <v>95</v>
      </c>
      <c r="J148" s="41" t="s">
        <v>45</v>
      </c>
      <c r="K148" s="42" t="s">
        <v>46</v>
      </c>
      <c r="L148" s="43">
        <v>586.5017866666667</v>
      </c>
    </row>
    <row r="149" spans="1:12" ht="15" customHeight="1" x14ac:dyDescent="0.25">
      <c r="A149" s="52" t="s">
        <v>119</v>
      </c>
      <c r="B149" s="53">
        <v>42084</v>
      </c>
      <c r="C149" s="96" t="s">
        <v>94</v>
      </c>
      <c r="D149" s="55" t="s">
        <v>50</v>
      </c>
      <c r="E149" s="56" t="s">
        <v>81</v>
      </c>
      <c r="F149" s="57">
        <v>1000</v>
      </c>
      <c r="G149" s="49">
        <f t="shared" si="3"/>
        <v>1.7050246439715306</v>
      </c>
      <c r="H149" s="102" t="s">
        <v>104</v>
      </c>
      <c r="I149" s="71" t="s">
        <v>95</v>
      </c>
      <c r="J149" s="41" t="s">
        <v>45</v>
      </c>
      <c r="K149" s="42" t="s">
        <v>46</v>
      </c>
      <c r="L149" s="43">
        <v>586.5017866666667</v>
      </c>
    </row>
    <row r="150" spans="1:12" ht="15" customHeight="1" x14ac:dyDescent="0.25">
      <c r="A150" s="52" t="s">
        <v>119</v>
      </c>
      <c r="B150" s="53">
        <v>42087</v>
      </c>
      <c r="C150" s="96" t="s">
        <v>94</v>
      </c>
      <c r="D150" s="55" t="s">
        <v>50</v>
      </c>
      <c r="E150" s="56" t="s">
        <v>81</v>
      </c>
      <c r="F150" s="57">
        <v>500</v>
      </c>
      <c r="G150" s="49">
        <f t="shared" si="3"/>
        <v>0.85251232198576532</v>
      </c>
      <c r="H150" s="102" t="s">
        <v>104</v>
      </c>
      <c r="I150" s="71" t="s">
        <v>95</v>
      </c>
      <c r="J150" s="41" t="s">
        <v>45</v>
      </c>
      <c r="K150" s="42" t="s">
        <v>46</v>
      </c>
      <c r="L150" s="43">
        <v>586.5017866666667</v>
      </c>
    </row>
    <row r="151" spans="1:12" ht="15" customHeight="1" x14ac:dyDescent="0.25">
      <c r="A151" s="52" t="s">
        <v>119</v>
      </c>
      <c r="B151" s="53">
        <v>42088</v>
      </c>
      <c r="C151" s="96" t="s">
        <v>94</v>
      </c>
      <c r="D151" s="55" t="s">
        <v>50</v>
      </c>
      <c r="E151" s="56" t="s">
        <v>81</v>
      </c>
      <c r="F151" s="57">
        <v>500</v>
      </c>
      <c r="G151" s="49">
        <f t="shared" si="3"/>
        <v>0.85251232198576532</v>
      </c>
      <c r="H151" s="102" t="s">
        <v>104</v>
      </c>
      <c r="I151" s="71" t="s">
        <v>95</v>
      </c>
      <c r="J151" s="41" t="s">
        <v>45</v>
      </c>
      <c r="K151" s="42" t="s">
        <v>46</v>
      </c>
      <c r="L151" s="43">
        <v>586.5017866666667</v>
      </c>
    </row>
    <row r="152" spans="1:12" ht="15" customHeight="1" x14ac:dyDescent="0.25">
      <c r="A152" s="52" t="s">
        <v>119</v>
      </c>
      <c r="B152" s="53">
        <v>42089</v>
      </c>
      <c r="C152" s="96" t="s">
        <v>94</v>
      </c>
      <c r="D152" s="55" t="s">
        <v>50</v>
      </c>
      <c r="E152" s="56" t="s">
        <v>81</v>
      </c>
      <c r="F152" s="57">
        <v>1000</v>
      </c>
      <c r="G152" s="49">
        <f t="shared" si="3"/>
        <v>1.7050246439715306</v>
      </c>
      <c r="H152" s="102" t="s">
        <v>104</v>
      </c>
      <c r="I152" s="71" t="s">
        <v>95</v>
      </c>
      <c r="J152" s="41" t="s">
        <v>45</v>
      </c>
      <c r="K152" s="42" t="s">
        <v>46</v>
      </c>
      <c r="L152" s="43">
        <v>586.5017866666667</v>
      </c>
    </row>
    <row r="153" spans="1:12" ht="15" customHeight="1" x14ac:dyDescent="0.25">
      <c r="A153" s="52" t="s">
        <v>119</v>
      </c>
      <c r="B153" s="53">
        <v>42090</v>
      </c>
      <c r="C153" s="96" t="s">
        <v>94</v>
      </c>
      <c r="D153" s="55" t="s">
        <v>50</v>
      </c>
      <c r="E153" s="56" t="s">
        <v>81</v>
      </c>
      <c r="F153" s="57">
        <v>1000</v>
      </c>
      <c r="G153" s="49">
        <f t="shared" si="3"/>
        <v>1.7050246439715306</v>
      </c>
      <c r="H153" s="102" t="s">
        <v>104</v>
      </c>
      <c r="I153" s="71" t="s">
        <v>95</v>
      </c>
      <c r="J153" s="41" t="s">
        <v>45</v>
      </c>
      <c r="K153" s="42" t="s">
        <v>46</v>
      </c>
      <c r="L153" s="43">
        <v>586.5017866666667</v>
      </c>
    </row>
    <row r="154" spans="1:12" ht="15" customHeight="1" x14ac:dyDescent="0.25">
      <c r="A154" s="52" t="s">
        <v>119</v>
      </c>
      <c r="B154" s="53">
        <v>42091</v>
      </c>
      <c r="C154" s="96" t="s">
        <v>94</v>
      </c>
      <c r="D154" s="55" t="s">
        <v>50</v>
      </c>
      <c r="E154" s="56" t="s">
        <v>81</v>
      </c>
      <c r="F154" s="60">
        <v>500</v>
      </c>
      <c r="G154" s="49">
        <f t="shared" si="3"/>
        <v>0.85251232198576532</v>
      </c>
      <c r="H154" s="102" t="s">
        <v>104</v>
      </c>
      <c r="I154" s="71" t="s">
        <v>95</v>
      </c>
      <c r="J154" s="41" t="s">
        <v>45</v>
      </c>
      <c r="K154" s="42" t="s">
        <v>46</v>
      </c>
      <c r="L154" s="43">
        <v>586.5017866666667</v>
      </c>
    </row>
    <row r="155" spans="1:12" ht="15" customHeight="1" x14ac:dyDescent="0.25">
      <c r="A155" s="52" t="s">
        <v>119</v>
      </c>
      <c r="B155" s="61">
        <v>42092</v>
      </c>
      <c r="C155" s="96" t="s">
        <v>94</v>
      </c>
      <c r="D155" s="55" t="s">
        <v>50</v>
      </c>
      <c r="E155" s="56" t="s">
        <v>81</v>
      </c>
      <c r="F155" s="57">
        <v>1000</v>
      </c>
      <c r="G155" s="49">
        <f t="shared" si="3"/>
        <v>1.7050246439715306</v>
      </c>
      <c r="H155" s="102" t="s">
        <v>104</v>
      </c>
      <c r="I155" s="71" t="s">
        <v>95</v>
      </c>
      <c r="J155" s="41" t="s">
        <v>45</v>
      </c>
      <c r="K155" s="42" t="s">
        <v>46</v>
      </c>
      <c r="L155" s="43">
        <v>586.5017866666667</v>
      </c>
    </row>
    <row r="156" spans="1:12" ht="15" customHeight="1" x14ac:dyDescent="0.25">
      <c r="A156" s="52" t="s">
        <v>129</v>
      </c>
      <c r="B156" s="53">
        <v>42007</v>
      </c>
      <c r="C156" s="107" t="s">
        <v>49</v>
      </c>
      <c r="D156" s="55" t="s">
        <v>50</v>
      </c>
      <c r="E156" s="56" t="s">
        <v>6</v>
      </c>
      <c r="F156" s="57">
        <v>700</v>
      </c>
      <c r="G156" s="108">
        <f t="shared" si="3"/>
        <v>1.1935172507800715</v>
      </c>
      <c r="H156" s="70" t="s">
        <v>51</v>
      </c>
      <c r="I156" s="71" t="s">
        <v>44</v>
      </c>
      <c r="J156" s="109" t="s">
        <v>45</v>
      </c>
      <c r="K156" s="110" t="s">
        <v>46</v>
      </c>
      <c r="L156" s="111">
        <v>586.5017866666667</v>
      </c>
    </row>
    <row r="157" spans="1:12" ht="15" customHeight="1" x14ac:dyDescent="0.25">
      <c r="A157" s="52" t="s">
        <v>129</v>
      </c>
      <c r="B157" s="53">
        <v>42038</v>
      </c>
      <c r="C157" s="107" t="s">
        <v>49</v>
      </c>
      <c r="D157" s="55" t="s">
        <v>50</v>
      </c>
      <c r="E157" s="56" t="s">
        <v>6</v>
      </c>
      <c r="F157" s="57">
        <v>1500</v>
      </c>
      <c r="G157" s="108">
        <f t="shared" si="3"/>
        <v>2.5575369659572957</v>
      </c>
      <c r="H157" s="70" t="s">
        <v>51</v>
      </c>
      <c r="I157" s="71" t="s">
        <v>44</v>
      </c>
      <c r="J157" s="109" t="s">
        <v>45</v>
      </c>
      <c r="K157" s="110" t="s">
        <v>46</v>
      </c>
      <c r="L157" s="111">
        <v>586.5017866666667</v>
      </c>
    </row>
    <row r="158" spans="1:12" ht="15" customHeight="1" x14ac:dyDescent="0.25">
      <c r="A158" s="52" t="s">
        <v>129</v>
      </c>
      <c r="B158" s="53">
        <v>42066</v>
      </c>
      <c r="C158" s="107" t="s">
        <v>49</v>
      </c>
      <c r="D158" s="55" t="s">
        <v>50</v>
      </c>
      <c r="E158" s="56" t="s">
        <v>6</v>
      </c>
      <c r="F158" s="57">
        <v>700</v>
      </c>
      <c r="G158" s="108">
        <f t="shared" si="3"/>
        <v>1.1935172507800715</v>
      </c>
      <c r="H158" s="70" t="s">
        <v>51</v>
      </c>
      <c r="I158" s="71" t="s">
        <v>44</v>
      </c>
      <c r="J158" s="109" t="s">
        <v>45</v>
      </c>
      <c r="K158" s="110" t="s">
        <v>46</v>
      </c>
      <c r="L158" s="111">
        <v>586.5017866666667</v>
      </c>
    </row>
    <row r="159" spans="1:12" ht="15" customHeight="1" x14ac:dyDescent="0.25">
      <c r="A159" s="52" t="s">
        <v>129</v>
      </c>
      <c r="B159" s="53">
        <v>42097</v>
      </c>
      <c r="C159" s="107" t="s">
        <v>49</v>
      </c>
      <c r="D159" s="55" t="s">
        <v>50</v>
      </c>
      <c r="E159" s="56" t="s">
        <v>6</v>
      </c>
      <c r="F159" s="57">
        <v>1000</v>
      </c>
      <c r="G159" s="108">
        <f t="shared" si="3"/>
        <v>1.7050246439715306</v>
      </c>
      <c r="H159" s="70" t="s">
        <v>51</v>
      </c>
      <c r="I159" s="71" t="s">
        <v>44</v>
      </c>
      <c r="J159" s="109" t="s">
        <v>45</v>
      </c>
      <c r="K159" s="110" t="s">
        <v>46</v>
      </c>
      <c r="L159" s="111">
        <v>586.5017866666667</v>
      </c>
    </row>
    <row r="160" spans="1:12" ht="15" customHeight="1" x14ac:dyDescent="0.25">
      <c r="A160" s="52" t="s">
        <v>129</v>
      </c>
      <c r="B160" s="53">
        <v>42127</v>
      </c>
      <c r="C160" s="107" t="s">
        <v>49</v>
      </c>
      <c r="D160" s="55" t="s">
        <v>50</v>
      </c>
      <c r="E160" s="56" t="s">
        <v>6</v>
      </c>
      <c r="F160" s="57">
        <v>500</v>
      </c>
      <c r="G160" s="108">
        <f t="shared" si="3"/>
        <v>0.85251232198576532</v>
      </c>
      <c r="H160" s="70" t="s">
        <v>51</v>
      </c>
      <c r="I160" s="71" t="s">
        <v>44</v>
      </c>
      <c r="J160" s="109" t="s">
        <v>45</v>
      </c>
      <c r="K160" s="110" t="s">
        <v>46</v>
      </c>
      <c r="L160" s="111">
        <v>586.5017866666667</v>
      </c>
    </row>
    <row r="161" spans="1:12" ht="15" customHeight="1" x14ac:dyDescent="0.25">
      <c r="A161" s="52" t="s">
        <v>129</v>
      </c>
      <c r="B161" s="53">
        <v>42188</v>
      </c>
      <c r="C161" s="107" t="s">
        <v>49</v>
      </c>
      <c r="D161" s="55" t="s">
        <v>50</v>
      </c>
      <c r="E161" s="56" t="s">
        <v>6</v>
      </c>
      <c r="F161" s="57">
        <v>500</v>
      </c>
      <c r="G161" s="108">
        <f t="shared" si="3"/>
        <v>0.85251232198576532</v>
      </c>
      <c r="H161" s="70" t="s">
        <v>51</v>
      </c>
      <c r="I161" s="71" t="s">
        <v>44</v>
      </c>
      <c r="J161" s="109" t="s">
        <v>45</v>
      </c>
      <c r="K161" s="110" t="s">
        <v>46</v>
      </c>
      <c r="L161" s="111">
        <v>586.5017866666667</v>
      </c>
    </row>
    <row r="162" spans="1:12" ht="15" customHeight="1" x14ac:dyDescent="0.25">
      <c r="A162" s="52" t="s">
        <v>129</v>
      </c>
      <c r="B162" s="53">
        <v>42219</v>
      </c>
      <c r="C162" s="107" t="s">
        <v>49</v>
      </c>
      <c r="D162" s="55" t="s">
        <v>50</v>
      </c>
      <c r="E162" s="56" t="s">
        <v>6</v>
      </c>
      <c r="F162" s="57">
        <v>1000</v>
      </c>
      <c r="G162" s="108">
        <f t="shared" si="3"/>
        <v>1.7050246439715306</v>
      </c>
      <c r="H162" s="70" t="s">
        <v>51</v>
      </c>
      <c r="I162" s="71" t="s">
        <v>44</v>
      </c>
      <c r="J162" s="109" t="s">
        <v>45</v>
      </c>
      <c r="K162" s="110" t="s">
        <v>46</v>
      </c>
      <c r="L162" s="111">
        <v>586.5017866666667</v>
      </c>
    </row>
    <row r="163" spans="1:12" customFormat="1" ht="15.75" x14ac:dyDescent="0.25">
      <c r="A163" s="52" t="s">
        <v>129</v>
      </c>
      <c r="B163" s="61">
        <v>42102</v>
      </c>
      <c r="C163" s="107" t="s">
        <v>41</v>
      </c>
      <c r="D163" s="55" t="s">
        <v>8</v>
      </c>
      <c r="E163" s="56" t="s">
        <v>6</v>
      </c>
      <c r="F163" s="57">
        <v>300000</v>
      </c>
      <c r="G163" s="108">
        <f t="shared" si="3"/>
        <v>511.50739319145919</v>
      </c>
      <c r="H163" s="70" t="s">
        <v>51</v>
      </c>
      <c r="I163" s="71" t="s">
        <v>44</v>
      </c>
      <c r="J163" s="41" t="s">
        <v>45</v>
      </c>
      <c r="K163" s="42" t="s">
        <v>46</v>
      </c>
      <c r="L163" s="43">
        <v>586.5017866666667</v>
      </c>
    </row>
    <row r="164" spans="1:12" ht="15" customHeight="1" x14ac:dyDescent="0.25">
      <c r="A164" s="52" t="s">
        <v>129</v>
      </c>
      <c r="B164" s="61">
        <v>42102</v>
      </c>
      <c r="C164" s="107" t="s">
        <v>49</v>
      </c>
      <c r="D164" s="55" t="s">
        <v>50</v>
      </c>
      <c r="E164" s="56" t="s">
        <v>6</v>
      </c>
      <c r="F164" s="57">
        <v>1300</v>
      </c>
      <c r="G164" s="108">
        <f t="shared" si="3"/>
        <v>2.21653203716299</v>
      </c>
      <c r="H164" s="70" t="s">
        <v>51</v>
      </c>
      <c r="I164" s="71" t="s">
        <v>44</v>
      </c>
      <c r="J164" s="109" t="s">
        <v>45</v>
      </c>
      <c r="K164" s="110" t="s">
        <v>46</v>
      </c>
      <c r="L164" s="111">
        <v>586.5017866666667</v>
      </c>
    </row>
    <row r="165" spans="1:12" ht="15" customHeight="1" x14ac:dyDescent="0.25">
      <c r="A165" s="52" t="s">
        <v>129</v>
      </c>
      <c r="B165" s="53">
        <v>42280</v>
      </c>
      <c r="C165" s="107" t="s">
        <v>130</v>
      </c>
      <c r="D165" s="55" t="s">
        <v>131</v>
      </c>
      <c r="E165" s="56" t="s">
        <v>7</v>
      </c>
      <c r="F165" s="57">
        <v>500</v>
      </c>
      <c r="G165" s="108">
        <f t="shared" si="3"/>
        <v>0.85251232198576532</v>
      </c>
      <c r="H165" s="70" t="s">
        <v>52</v>
      </c>
      <c r="I165" s="71" t="s">
        <v>44</v>
      </c>
      <c r="J165" s="109" t="s">
        <v>45</v>
      </c>
      <c r="K165" s="110" t="s">
        <v>46</v>
      </c>
      <c r="L165" s="111">
        <v>586.5017866666667</v>
      </c>
    </row>
    <row r="166" spans="1:12" ht="15" customHeight="1" x14ac:dyDescent="0.25">
      <c r="A166" s="52" t="s">
        <v>129</v>
      </c>
      <c r="B166" s="53">
        <v>42280</v>
      </c>
      <c r="C166" s="107" t="s">
        <v>49</v>
      </c>
      <c r="D166" s="55" t="s">
        <v>50</v>
      </c>
      <c r="E166" s="56" t="s">
        <v>6</v>
      </c>
      <c r="F166" s="57">
        <v>1500</v>
      </c>
      <c r="G166" s="108">
        <f t="shared" si="3"/>
        <v>2.5575369659572957</v>
      </c>
      <c r="H166" s="70" t="s">
        <v>51</v>
      </c>
      <c r="I166" s="71" t="s">
        <v>44</v>
      </c>
      <c r="J166" s="109" t="s">
        <v>45</v>
      </c>
      <c r="K166" s="110" t="s">
        <v>46</v>
      </c>
      <c r="L166" s="111">
        <v>586.5017866666667</v>
      </c>
    </row>
    <row r="167" spans="1:12" ht="15" customHeight="1" x14ac:dyDescent="0.25">
      <c r="A167" s="52" t="s">
        <v>129</v>
      </c>
      <c r="B167" s="61">
        <v>42104</v>
      </c>
      <c r="C167" s="107" t="s">
        <v>132</v>
      </c>
      <c r="D167" s="55" t="s">
        <v>131</v>
      </c>
      <c r="E167" s="56" t="s">
        <v>7</v>
      </c>
      <c r="F167" s="57">
        <v>9946.7099999999991</v>
      </c>
      <c r="G167" s="108">
        <f t="shared" si="3"/>
        <v>16.95938567643806</v>
      </c>
      <c r="H167" s="70" t="s">
        <v>54</v>
      </c>
      <c r="I167" s="71" t="s">
        <v>44</v>
      </c>
      <c r="J167" s="109" t="s">
        <v>45</v>
      </c>
      <c r="K167" s="110" t="s">
        <v>46</v>
      </c>
      <c r="L167" s="111">
        <v>586.5017866666667</v>
      </c>
    </row>
    <row r="168" spans="1:12" ht="15" customHeight="1" x14ac:dyDescent="0.25">
      <c r="A168" s="52" t="s">
        <v>129</v>
      </c>
      <c r="B168" s="61">
        <v>42104</v>
      </c>
      <c r="C168" s="107" t="s">
        <v>133</v>
      </c>
      <c r="D168" s="55" t="s">
        <v>131</v>
      </c>
      <c r="E168" s="56" t="s">
        <v>7</v>
      </c>
      <c r="F168" s="57">
        <v>5848.6</v>
      </c>
      <c r="G168" s="108">
        <f t="shared" si="3"/>
        <v>9.9720071327318944</v>
      </c>
      <c r="H168" s="70" t="s">
        <v>57</v>
      </c>
      <c r="I168" s="71" t="s">
        <v>44</v>
      </c>
      <c r="J168" s="109" t="s">
        <v>45</v>
      </c>
      <c r="K168" s="110" t="s">
        <v>46</v>
      </c>
      <c r="L168" s="111">
        <v>586.5017866666667</v>
      </c>
    </row>
    <row r="169" spans="1:12" ht="15" customHeight="1" x14ac:dyDescent="0.25">
      <c r="A169" s="52" t="s">
        <v>129</v>
      </c>
      <c r="B169" s="53">
        <v>42311</v>
      </c>
      <c r="C169" s="107" t="s">
        <v>49</v>
      </c>
      <c r="D169" s="55" t="s">
        <v>50</v>
      </c>
      <c r="E169" s="56" t="s">
        <v>6</v>
      </c>
      <c r="F169" s="57">
        <v>700</v>
      </c>
      <c r="G169" s="108">
        <f t="shared" si="3"/>
        <v>1.1935172507800715</v>
      </c>
      <c r="H169" s="70" t="s">
        <v>51</v>
      </c>
      <c r="I169" s="71" t="s">
        <v>44</v>
      </c>
      <c r="J169" s="109" t="s">
        <v>45</v>
      </c>
      <c r="K169" s="110" t="s">
        <v>46</v>
      </c>
      <c r="L169" s="111">
        <v>586.5017866666667</v>
      </c>
    </row>
    <row r="170" spans="1:12" ht="15" customHeight="1" x14ac:dyDescent="0.25">
      <c r="A170" s="52" t="s">
        <v>129</v>
      </c>
      <c r="B170" s="53">
        <v>42341</v>
      </c>
      <c r="C170" s="107" t="s">
        <v>49</v>
      </c>
      <c r="D170" s="55" t="s">
        <v>50</v>
      </c>
      <c r="E170" s="56" t="s">
        <v>6</v>
      </c>
      <c r="F170" s="57">
        <v>700</v>
      </c>
      <c r="G170" s="108">
        <f t="shared" si="3"/>
        <v>1.1935172507800715</v>
      </c>
      <c r="H170" s="70" t="s">
        <v>51</v>
      </c>
      <c r="I170" s="71" t="s">
        <v>44</v>
      </c>
      <c r="J170" s="109" t="s">
        <v>45</v>
      </c>
      <c r="K170" s="110" t="s">
        <v>46</v>
      </c>
      <c r="L170" s="111">
        <v>586.5017866666667</v>
      </c>
    </row>
    <row r="171" spans="1:12" ht="15" customHeight="1" x14ac:dyDescent="0.25">
      <c r="A171" s="52" t="s">
        <v>129</v>
      </c>
      <c r="B171" s="58" t="s">
        <v>134</v>
      </c>
      <c r="C171" s="107" t="s">
        <v>49</v>
      </c>
      <c r="D171" s="55" t="s">
        <v>50</v>
      </c>
      <c r="E171" s="56" t="s">
        <v>6</v>
      </c>
      <c r="F171" s="57">
        <v>1000</v>
      </c>
      <c r="G171" s="108">
        <f t="shared" si="3"/>
        <v>1.7050246439715306</v>
      </c>
      <c r="H171" s="70" t="s">
        <v>51</v>
      </c>
      <c r="I171" s="71" t="s">
        <v>44</v>
      </c>
      <c r="J171" s="109" t="s">
        <v>45</v>
      </c>
      <c r="K171" s="110" t="s">
        <v>46</v>
      </c>
      <c r="L171" s="111">
        <v>586.5017866666667</v>
      </c>
    </row>
    <row r="172" spans="1:12" ht="15" customHeight="1" x14ac:dyDescent="0.25">
      <c r="A172" s="52" t="s">
        <v>129</v>
      </c>
      <c r="B172" s="59" t="s">
        <v>135</v>
      </c>
      <c r="C172" s="107" t="s">
        <v>49</v>
      </c>
      <c r="D172" s="55" t="s">
        <v>50</v>
      </c>
      <c r="E172" s="56" t="s">
        <v>6</v>
      </c>
      <c r="F172" s="57">
        <v>1400</v>
      </c>
      <c r="G172" s="108">
        <f t="shared" si="3"/>
        <v>2.3870345015601431</v>
      </c>
      <c r="H172" s="70" t="s">
        <v>51</v>
      </c>
      <c r="I172" s="71" t="s">
        <v>44</v>
      </c>
      <c r="J172" s="109" t="s">
        <v>45</v>
      </c>
      <c r="K172" s="110" t="s">
        <v>46</v>
      </c>
      <c r="L172" s="111">
        <v>586.5017866666667</v>
      </c>
    </row>
    <row r="173" spans="1:12" ht="15" customHeight="1" x14ac:dyDescent="0.25">
      <c r="A173" s="52" t="s">
        <v>129</v>
      </c>
      <c r="B173" s="59" t="s">
        <v>136</v>
      </c>
      <c r="C173" s="107" t="s">
        <v>49</v>
      </c>
      <c r="D173" s="55" t="s">
        <v>50</v>
      </c>
      <c r="E173" s="56" t="s">
        <v>6</v>
      </c>
      <c r="F173" s="57">
        <v>1500</v>
      </c>
      <c r="G173" s="108">
        <f t="shared" si="3"/>
        <v>2.5575369659572957</v>
      </c>
      <c r="H173" s="70" t="s">
        <v>51</v>
      </c>
      <c r="I173" s="71" t="s">
        <v>44</v>
      </c>
      <c r="J173" s="109" t="s">
        <v>45</v>
      </c>
      <c r="K173" s="110" t="s">
        <v>46</v>
      </c>
      <c r="L173" s="111">
        <v>586.5017866666667</v>
      </c>
    </row>
    <row r="174" spans="1:12" ht="15" customHeight="1" x14ac:dyDescent="0.25">
      <c r="A174" s="52" t="s">
        <v>129</v>
      </c>
      <c r="B174" s="59" t="s">
        <v>137</v>
      </c>
      <c r="C174" s="107" t="s">
        <v>49</v>
      </c>
      <c r="D174" s="55" t="s">
        <v>50</v>
      </c>
      <c r="E174" s="56" t="s">
        <v>6</v>
      </c>
      <c r="F174" s="57">
        <v>700</v>
      </c>
      <c r="G174" s="108">
        <f t="shared" si="3"/>
        <v>1.1935172507800715</v>
      </c>
      <c r="H174" s="70" t="s">
        <v>51</v>
      </c>
      <c r="I174" s="71" t="s">
        <v>44</v>
      </c>
      <c r="J174" s="109" t="s">
        <v>45</v>
      </c>
      <c r="K174" s="110" t="s">
        <v>46</v>
      </c>
      <c r="L174" s="111">
        <v>586.5017866666667</v>
      </c>
    </row>
    <row r="175" spans="1:12" ht="15" customHeight="1" x14ac:dyDescent="0.25">
      <c r="A175" s="52" t="s">
        <v>129</v>
      </c>
      <c r="B175" s="59" t="s">
        <v>138</v>
      </c>
      <c r="C175" s="107" t="s">
        <v>49</v>
      </c>
      <c r="D175" s="55" t="s">
        <v>50</v>
      </c>
      <c r="E175" s="56" t="s">
        <v>6</v>
      </c>
      <c r="F175" s="57">
        <v>700</v>
      </c>
      <c r="G175" s="108">
        <f t="shared" si="3"/>
        <v>1.1935172507800715</v>
      </c>
      <c r="H175" s="70" t="s">
        <v>51</v>
      </c>
      <c r="I175" s="71" t="s">
        <v>44</v>
      </c>
      <c r="J175" s="109" t="s">
        <v>45</v>
      </c>
      <c r="K175" s="110" t="s">
        <v>46</v>
      </c>
      <c r="L175" s="111">
        <v>586.5017866666667</v>
      </c>
    </row>
    <row r="176" spans="1:12" ht="15" customHeight="1" x14ac:dyDescent="0.25">
      <c r="A176" s="52" t="s">
        <v>129</v>
      </c>
      <c r="B176" s="59" t="s">
        <v>139</v>
      </c>
      <c r="C176" s="107" t="s">
        <v>49</v>
      </c>
      <c r="D176" s="55" t="s">
        <v>50</v>
      </c>
      <c r="E176" s="56" t="s">
        <v>6</v>
      </c>
      <c r="F176" s="57">
        <v>1500</v>
      </c>
      <c r="G176" s="108">
        <f t="shared" si="3"/>
        <v>2.5575369659572957</v>
      </c>
      <c r="H176" s="70" t="s">
        <v>51</v>
      </c>
      <c r="I176" s="71" t="s">
        <v>44</v>
      </c>
      <c r="J176" s="109" t="s">
        <v>45</v>
      </c>
      <c r="K176" s="110" t="s">
        <v>46</v>
      </c>
      <c r="L176" s="111">
        <v>586.5017866666667</v>
      </c>
    </row>
    <row r="177" spans="1:12" ht="15" customHeight="1" x14ac:dyDescent="0.25">
      <c r="A177" s="52" t="s">
        <v>129</v>
      </c>
      <c r="B177" s="59" t="s">
        <v>140</v>
      </c>
      <c r="C177" s="107" t="s">
        <v>49</v>
      </c>
      <c r="D177" s="55" t="s">
        <v>50</v>
      </c>
      <c r="E177" s="56" t="s">
        <v>6</v>
      </c>
      <c r="F177" s="57">
        <v>700</v>
      </c>
      <c r="G177" s="108">
        <f t="shared" si="3"/>
        <v>1.1935172507800715</v>
      </c>
      <c r="H177" s="70" t="s">
        <v>51</v>
      </c>
      <c r="I177" s="71" t="s">
        <v>44</v>
      </c>
      <c r="J177" s="109" t="s">
        <v>45</v>
      </c>
      <c r="K177" s="110" t="s">
        <v>46</v>
      </c>
      <c r="L177" s="111">
        <v>586.5017866666667</v>
      </c>
    </row>
    <row r="178" spans="1:12" ht="15" customHeight="1" x14ac:dyDescent="0.25">
      <c r="A178" s="52" t="s">
        <v>129</v>
      </c>
      <c r="B178" s="59" t="s">
        <v>141</v>
      </c>
      <c r="C178" s="107" t="s">
        <v>49</v>
      </c>
      <c r="D178" s="55" t="s">
        <v>50</v>
      </c>
      <c r="E178" s="56" t="s">
        <v>6</v>
      </c>
      <c r="F178" s="57">
        <v>1500</v>
      </c>
      <c r="G178" s="108">
        <f t="shared" si="3"/>
        <v>2.5575369659572957</v>
      </c>
      <c r="H178" s="70" t="s">
        <v>51</v>
      </c>
      <c r="I178" s="71" t="s">
        <v>44</v>
      </c>
      <c r="J178" s="109" t="s">
        <v>45</v>
      </c>
      <c r="K178" s="110" t="s">
        <v>46</v>
      </c>
      <c r="L178" s="111">
        <v>586.5017866666667</v>
      </c>
    </row>
    <row r="179" spans="1:12" ht="15" customHeight="1" x14ac:dyDescent="0.25">
      <c r="A179" s="52" t="s">
        <v>129</v>
      </c>
      <c r="B179" s="59" t="s">
        <v>142</v>
      </c>
      <c r="C179" s="107" t="s">
        <v>49</v>
      </c>
      <c r="D179" s="55" t="s">
        <v>50</v>
      </c>
      <c r="E179" s="56" t="s">
        <v>6</v>
      </c>
      <c r="F179" s="57">
        <v>700</v>
      </c>
      <c r="G179" s="108">
        <f t="shared" si="3"/>
        <v>1.1935172507800715</v>
      </c>
      <c r="H179" s="70" t="s">
        <v>51</v>
      </c>
      <c r="I179" s="71" t="s">
        <v>44</v>
      </c>
      <c r="J179" s="109" t="s">
        <v>45</v>
      </c>
      <c r="K179" s="110" t="s">
        <v>46</v>
      </c>
      <c r="L179" s="111">
        <v>586.5017866666667</v>
      </c>
    </row>
    <row r="180" spans="1:12" ht="15" customHeight="1" x14ac:dyDescent="0.25">
      <c r="A180" s="52" t="s">
        <v>129</v>
      </c>
      <c r="B180" s="59" t="s">
        <v>143</v>
      </c>
      <c r="C180" s="107" t="s">
        <v>144</v>
      </c>
      <c r="D180" s="55" t="s">
        <v>83</v>
      </c>
      <c r="E180" s="56" t="s">
        <v>7</v>
      </c>
      <c r="F180" s="57">
        <v>12500</v>
      </c>
      <c r="G180" s="108">
        <f t="shared" si="3"/>
        <v>21.312808049644133</v>
      </c>
      <c r="H180" s="70" t="s">
        <v>58</v>
      </c>
      <c r="I180" s="71" t="s">
        <v>44</v>
      </c>
      <c r="J180" s="109" t="s">
        <v>45</v>
      </c>
      <c r="K180" s="110" t="s">
        <v>46</v>
      </c>
      <c r="L180" s="111">
        <v>586.5017866666667</v>
      </c>
    </row>
    <row r="181" spans="1:12" ht="15" customHeight="1" x14ac:dyDescent="0.25">
      <c r="A181" s="52" t="s">
        <v>129</v>
      </c>
      <c r="B181" s="59" t="s">
        <v>143</v>
      </c>
      <c r="C181" s="107" t="s">
        <v>49</v>
      </c>
      <c r="D181" s="55" t="s">
        <v>50</v>
      </c>
      <c r="E181" s="56" t="s">
        <v>6</v>
      </c>
      <c r="F181" s="57">
        <v>1850</v>
      </c>
      <c r="G181" s="108">
        <f t="shared" si="3"/>
        <v>3.1542955913473318</v>
      </c>
      <c r="H181" s="70" t="s">
        <v>51</v>
      </c>
      <c r="I181" s="71" t="s">
        <v>44</v>
      </c>
      <c r="J181" s="109" t="s">
        <v>45</v>
      </c>
      <c r="K181" s="110" t="s">
        <v>46</v>
      </c>
      <c r="L181" s="111">
        <v>586.5017866666667</v>
      </c>
    </row>
    <row r="182" spans="1:12" ht="15" customHeight="1" x14ac:dyDescent="0.25">
      <c r="A182" s="52" t="s">
        <v>129</v>
      </c>
      <c r="B182" s="59" t="s">
        <v>145</v>
      </c>
      <c r="C182" s="107" t="s">
        <v>49</v>
      </c>
      <c r="D182" s="55" t="s">
        <v>50</v>
      </c>
      <c r="E182" s="56" t="s">
        <v>6</v>
      </c>
      <c r="F182" s="57">
        <v>700</v>
      </c>
      <c r="G182" s="108">
        <f t="shared" si="3"/>
        <v>1.1935172507800715</v>
      </c>
      <c r="H182" s="70" t="s">
        <v>51</v>
      </c>
      <c r="I182" s="71" t="s">
        <v>44</v>
      </c>
      <c r="J182" s="109" t="s">
        <v>45</v>
      </c>
      <c r="K182" s="110" t="s">
        <v>46</v>
      </c>
      <c r="L182" s="111">
        <v>586.5017866666667</v>
      </c>
    </row>
    <row r="183" spans="1:12" ht="15" customHeight="1" x14ac:dyDescent="0.25">
      <c r="A183" s="52" t="s">
        <v>129</v>
      </c>
      <c r="B183" s="59" t="s">
        <v>146</v>
      </c>
      <c r="C183" s="107" t="s">
        <v>147</v>
      </c>
      <c r="D183" s="55" t="s">
        <v>83</v>
      </c>
      <c r="E183" s="56" t="s">
        <v>7</v>
      </c>
      <c r="F183" s="57">
        <v>8500</v>
      </c>
      <c r="G183" s="108">
        <f t="shared" si="3"/>
        <v>14.49270947375801</v>
      </c>
      <c r="H183" s="70" t="s">
        <v>59</v>
      </c>
      <c r="I183" s="71" t="s">
        <v>44</v>
      </c>
      <c r="J183" s="109" t="s">
        <v>45</v>
      </c>
      <c r="K183" s="110" t="s">
        <v>46</v>
      </c>
      <c r="L183" s="111">
        <v>586.5017866666667</v>
      </c>
    </row>
    <row r="184" spans="1:12" ht="15" customHeight="1" x14ac:dyDescent="0.25">
      <c r="A184" s="52" t="s">
        <v>129</v>
      </c>
      <c r="B184" s="59" t="s">
        <v>146</v>
      </c>
      <c r="C184" s="107" t="s">
        <v>49</v>
      </c>
      <c r="D184" s="55" t="s">
        <v>50</v>
      </c>
      <c r="E184" s="56" t="s">
        <v>6</v>
      </c>
      <c r="F184" s="57">
        <v>1600</v>
      </c>
      <c r="G184" s="108">
        <f t="shared" si="3"/>
        <v>2.7280394303544488</v>
      </c>
      <c r="H184" s="70" t="s">
        <v>51</v>
      </c>
      <c r="I184" s="71" t="s">
        <v>44</v>
      </c>
      <c r="J184" s="109" t="s">
        <v>45</v>
      </c>
      <c r="K184" s="110" t="s">
        <v>46</v>
      </c>
      <c r="L184" s="111">
        <v>586.5017866666667</v>
      </c>
    </row>
    <row r="185" spans="1:12" ht="15" customHeight="1" x14ac:dyDescent="0.25">
      <c r="A185" s="52" t="s">
        <v>129</v>
      </c>
      <c r="B185" s="59" t="s">
        <v>148</v>
      </c>
      <c r="C185" s="107" t="s">
        <v>49</v>
      </c>
      <c r="D185" s="55" t="s">
        <v>50</v>
      </c>
      <c r="E185" s="56" t="s">
        <v>6</v>
      </c>
      <c r="F185" s="57">
        <v>700</v>
      </c>
      <c r="G185" s="108">
        <f t="shared" si="3"/>
        <v>1.1935172507800715</v>
      </c>
      <c r="H185" s="70" t="s">
        <v>51</v>
      </c>
      <c r="I185" s="71" t="s">
        <v>44</v>
      </c>
      <c r="J185" s="109" t="s">
        <v>45</v>
      </c>
      <c r="K185" s="110" t="s">
        <v>46</v>
      </c>
      <c r="L185" s="111">
        <v>586.5017866666667</v>
      </c>
    </row>
    <row r="186" spans="1:12" ht="15" customHeight="1" x14ac:dyDescent="0.25">
      <c r="A186" s="52" t="s">
        <v>129</v>
      </c>
      <c r="B186" s="53">
        <v>42007</v>
      </c>
      <c r="C186" s="112" t="s">
        <v>94</v>
      </c>
      <c r="D186" s="55" t="s">
        <v>50</v>
      </c>
      <c r="E186" s="56" t="s">
        <v>81</v>
      </c>
      <c r="F186" s="57">
        <v>1000</v>
      </c>
      <c r="G186" s="108">
        <f t="shared" si="3"/>
        <v>1.7050246439715306</v>
      </c>
      <c r="H186" s="70" t="s">
        <v>104</v>
      </c>
      <c r="I186" s="71" t="s">
        <v>95</v>
      </c>
      <c r="J186" s="109" t="s">
        <v>45</v>
      </c>
      <c r="K186" s="110" t="s">
        <v>46</v>
      </c>
      <c r="L186" s="111">
        <v>586.5017866666667</v>
      </c>
    </row>
    <row r="187" spans="1:12" ht="15" customHeight="1" x14ac:dyDescent="0.25">
      <c r="A187" s="52" t="s">
        <v>129</v>
      </c>
      <c r="B187" s="53">
        <v>42038</v>
      </c>
      <c r="C187" s="112" t="s">
        <v>94</v>
      </c>
      <c r="D187" s="55" t="s">
        <v>50</v>
      </c>
      <c r="E187" s="56" t="s">
        <v>81</v>
      </c>
      <c r="F187" s="100">
        <v>1000</v>
      </c>
      <c r="G187" s="108">
        <f t="shared" si="3"/>
        <v>1.7050246439715306</v>
      </c>
      <c r="H187" s="70" t="s">
        <v>104</v>
      </c>
      <c r="I187" s="71" t="s">
        <v>95</v>
      </c>
      <c r="J187" s="109" t="s">
        <v>45</v>
      </c>
      <c r="K187" s="110" t="s">
        <v>46</v>
      </c>
      <c r="L187" s="111">
        <v>586.5017866666667</v>
      </c>
    </row>
    <row r="188" spans="1:12" ht="15" customHeight="1" x14ac:dyDescent="0.25">
      <c r="A188" s="52" t="s">
        <v>129</v>
      </c>
      <c r="B188" s="53">
        <v>42066</v>
      </c>
      <c r="C188" s="112" t="s">
        <v>94</v>
      </c>
      <c r="D188" s="55" t="s">
        <v>50</v>
      </c>
      <c r="E188" s="56" t="s">
        <v>81</v>
      </c>
      <c r="F188" s="57">
        <v>500</v>
      </c>
      <c r="G188" s="108">
        <f t="shared" si="3"/>
        <v>0.85251232198576532</v>
      </c>
      <c r="H188" s="70" t="s">
        <v>104</v>
      </c>
      <c r="I188" s="71" t="s">
        <v>95</v>
      </c>
      <c r="J188" s="109" t="s">
        <v>45</v>
      </c>
      <c r="K188" s="110" t="s">
        <v>46</v>
      </c>
      <c r="L188" s="111">
        <v>586.5017866666667</v>
      </c>
    </row>
    <row r="189" spans="1:12" ht="15" customHeight="1" x14ac:dyDescent="0.25">
      <c r="A189" s="52" t="s">
        <v>129</v>
      </c>
      <c r="B189" s="53">
        <v>42097</v>
      </c>
      <c r="C189" s="112" t="s">
        <v>94</v>
      </c>
      <c r="D189" s="55" t="s">
        <v>50</v>
      </c>
      <c r="E189" s="56" t="s">
        <v>81</v>
      </c>
      <c r="F189" s="57">
        <v>500</v>
      </c>
      <c r="G189" s="108">
        <f t="shared" si="3"/>
        <v>0.85251232198576532</v>
      </c>
      <c r="H189" s="70" t="s">
        <v>104</v>
      </c>
      <c r="I189" s="71" t="s">
        <v>95</v>
      </c>
      <c r="J189" s="109" t="s">
        <v>45</v>
      </c>
      <c r="K189" s="110" t="s">
        <v>46</v>
      </c>
      <c r="L189" s="111">
        <v>586.5017866666667</v>
      </c>
    </row>
    <row r="190" spans="1:12" ht="15" customHeight="1" x14ac:dyDescent="0.25">
      <c r="A190" s="52" t="s">
        <v>129</v>
      </c>
      <c r="B190" s="53">
        <v>42127</v>
      </c>
      <c r="C190" s="112" t="s">
        <v>94</v>
      </c>
      <c r="D190" s="55" t="s">
        <v>50</v>
      </c>
      <c r="E190" s="56" t="s">
        <v>81</v>
      </c>
      <c r="F190" s="57">
        <v>1000</v>
      </c>
      <c r="G190" s="108">
        <f t="shared" si="3"/>
        <v>1.7050246439715306</v>
      </c>
      <c r="H190" s="70" t="s">
        <v>104</v>
      </c>
      <c r="I190" s="71" t="s">
        <v>95</v>
      </c>
      <c r="J190" s="109" t="s">
        <v>45</v>
      </c>
      <c r="K190" s="110" t="s">
        <v>46</v>
      </c>
      <c r="L190" s="111">
        <v>586.5017866666667</v>
      </c>
    </row>
    <row r="191" spans="1:12" ht="15" customHeight="1" x14ac:dyDescent="0.25">
      <c r="A191" s="52" t="s">
        <v>129</v>
      </c>
      <c r="B191" s="53">
        <v>42158</v>
      </c>
      <c r="C191" s="112" t="s">
        <v>94</v>
      </c>
      <c r="D191" s="55" t="s">
        <v>50</v>
      </c>
      <c r="E191" s="56" t="s">
        <v>81</v>
      </c>
      <c r="F191" s="60">
        <v>1000</v>
      </c>
      <c r="G191" s="108">
        <f t="shared" si="3"/>
        <v>1.7050246439715306</v>
      </c>
      <c r="H191" s="70" t="s">
        <v>104</v>
      </c>
      <c r="I191" s="71" t="s">
        <v>95</v>
      </c>
      <c r="J191" s="109" t="s">
        <v>45</v>
      </c>
      <c r="K191" s="110" t="s">
        <v>46</v>
      </c>
      <c r="L191" s="111">
        <v>586.5017866666667</v>
      </c>
    </row>
    <row r="192" spans="1:12" ht="15" customHeight="1" x14ac:dyDescent="0.25">
      <c r="A192" s="52" t="s">
        <v>129</v>
      </c>
      <c r="B192" s="53">
        <v>42219</v>
      </c>
      <c r="C192" s="112" t="s">
        <v>94</v>
      </c>
      <c r="D192" s="55" t="s">
        <v>50</v>
      </c>
      <c r="E192" s="56" t="s">
        <v>81</v>
      </c>
      <c r="F192" s="57">
        <v>1400</v>
      </c>
      <c r="G192" s="108">
        <f t="shared" si="3"/>
        <v>2.3870345015601431</v>
      </c>
      <c r="H192" s="70" t="s">
        <v>104</v>
      </c>
      <c r="I192" s="71" t="s">
        <v>95</v>
      </c>
      <c r="J192" s="109" t="s">
        <v>45</v>
      </c>
      <c r="K192" s="110" t="s">
        <v>46</v>
      </c>
      <c r="L192" s="111">
        <v>586.5017866666667</v>
      </c>
    </row>
    <row r="193" spans="1:12" ht="15" customHeight="1" x14ac:dyDescent="0.25">
      <c r="A193" s="52" t="s">
        <v>129</v>
      </c>
      <c r="B193" s="61">
        <v>42102</v>
      </c>
      <c r="C193" s="107" t="s">
        <v>149</v>
      </c>
      <c r="D193" s="55" t="s">
        <v>150</v>
      </c>
      <c r="E193" s="56" t="s">
        <v>123</v>
      </c>
      <c r="F193" s="60">
        <v>500</v>
      </c>
      <c r="G193" s="108">
        <f t="shared" si="3"/>
        <v>0.85251232198576532</v>
      </c>
      <c r="H193" s="74" t="s">
        <v>151</v>
      </c>
      <c r="I193" s="71" t="s">
        <v>95</v>
      </c>
      <c r="J193" s="109" t="s">
        <v>45</v>
      </c>
      <c r="K193" s="110" t="s">
        <v>46</v>
      </c>
      <c r="L193" s="111">
        <v>586.5017866666667</v>
      </c>
    </row>
    <row r="194" spans="1:12" ht="15" customHeight="1" x14ac:dyDescent="0.25">
      <c r="A194" s="52" t="s">
        <v>129</v>
      </c>
      <c r="B194" s="61">
        <v>42102</v>
      </c>
      <c r="C194" s="107" t="s">
        <v>152</v>
      </c>
      <c r="D194" s="55" t="s">
        <v>150</v>
      </c>
      <c r="E194" s="56" t="s">
        <v>123</v>
      </c>
      <c r="F194" s="60">
        <v>3750</v>
      </c>
      <c r="G194" s="108">
        <f t="shared" si="3"/>
        <v>6.39384241489324</v>
      </c>
      <c r="H194" s="74" t="s">
        <v>153</v>
      </c>
      <c r="I194" s="71" t="s">
        <v>95</v>
      </c>
      <c r="J194" s="109" t="s">
        <v>45</v>
      </c>
      <c r="K194" s="110" t="s">
        <v>46</v>
      </c>
      <c r="L194" s="111">
        <v>586.5017866666667</v>
      </c>
    </row>
    <row r="195" spans="1:12" ht="15" customHeight="1" x14ac:dyDescent="0.25">
      <c r="A195" s="52" t="s">
        <v>129</v>
      </c>
      <c r="B195" s="61">
        <v>42102</v>
      </c>
      <c r="C195" s="107" t="s">
        <v>154</v>
      </c>
      <c r="D195" s="55" t="s">
        <v>150</v>
      </c>
      <c r="E195" s="56" t="s">
        <v>123</v>
      </c>
      <c r="F195" s="60">
        <v>2250</v>
      </c>
      <c r="G195" s="108">
        <f t="shared" si="3"/>
        <v>3.8363054489359438</v>
      </c>
      <c r="H195" s="74" t="s">
        <v>153</v>
      </c>
      <c r="I195" s="71" t="s">
        <v>95</v>
      </c>
      <c r="J195" s="109" t="s">
        <v>45</v>
      </c>
      <c r="K195" s="110" t="s">
        <v>46</v>
      </c>
      <c r="L195" s="111">
        <v>586.5017866666667</v>
      </c>
    </row>
    <row r="196" spans="1:12" ht="15" customHeight="1" x14ac:dyDescent="0.25">
      <c r="A196" s="52" t="s">
        <v>129</v>
      </c>
      <c r="B196" s="61">
        <v>42102</v>
      </c>
      <c r="C196" s="107" t="s">
        <v>155</v>
      </c>
      <c r="D196" s="55" t="s">
        <v>150</v>
      </c>
      <c r="E196" s="56" t="s">
        <v>123</v>
      </c>
      <c r="F196" s="60">
        <v>3000</v>
      </c>
      <c r="G196" s="108">
        <f t="shared" si="3"/>
        <v>5.1150739319145915</v>
      </c>
      <c r="H196" s="74" t="s">
        <v>153</v>
      </c>
      <c r="I196" s="71" t="s">
        <v>95</v>
      </c>
      <c r="J196" s="109" t="s">
        <v>45</v>
      </c>
      <c r="K196" s="110" t="s">
        <v>46</v>
      </c>
      <c r="L196" s="111">
        <v>586.5017866666667</v>
      </c>
    </row>
    <row r="197" spans="1:12" ht="15" customHeight="1" x14ac:dyDescent="0.25">
      <c r="A197" s="52" t="s">
        <v>129</v>
      </c>
      <c r="B197" s="61">
        <v>42102</v>
      </c>
      <c r="C197" s="107" t="s">
        <v>156</v>
      </c>
      <c r="D197" s="55" t="s">
        <v>150</v>
      </c>
      <c r="E197" s="56" t="s">
        <v>123</v>
      </c>
      <c r="F197" s="60">
        <v>750</v>
      </c>
      <c r="G197" s="108">
        <f t="shared" si="3"/>
        <v>1.2787684829786479</v>
      </c>
      <c r="H197" s="74" t="s">
        <v>153</v>
      </c>
      <c r="I197" s="71" t="s">
        <v>95</v>
      </c>
      <c r="J197" s="109" t="s">
        <v>45</v>
      </c>
      <c r="K197" s="110" t="s">
        <v>46</v>
      </c>
      <c r="L197" s="111">
        <v>586.5017866666667</v>
      </c>
    </row>
    <row r="198" spans="1:12" ht="15" customHeight="1" x14ac:dyDescent="0.25">
      <c r="A198" s="52" t="s">
        <v>129</v>
      </c>
      <c r="B198" s="61">
        <v>42102</v>
      </c>
      <c r="C198" s="107" t="s">
        <v>157</v>
      </c>
      <c r="D198" s="55" t="s">
        <v>150</v>
      </c>
      <c r="E198" s="56" t="s">
        <v>123</v>
      </c>
      <c r="F198" s="60">
        <v>4000</v>
      </c>
      <c r="G198" s="108">
        <f t="shared" ref="G198:G261" si="4">F198/L198</f>
        <v>6.8200985758861226</v>
      </c>
      <c r="H198" s="74" t="s">
        <v>158</v>
      </c>
      <c r="I198" s="71" t="s">
        <v>95</v>
      </c>
      <c r="J198" s="109" t="s">
        <v>45</v>
      </c>
      <c r="K198" s="110" t="s">
        <v>46</v>
      </c>
      <c r="L198" s="111">
        <v>586.5017866666667</v>
      </c>
    </row>
    <row r="199" spans="1:12" ht="15" customHeight="1" x14ac:dyDescent="0.25">
      <c r="A199" s="52" t="s">
        <v>129</v>
      </c>
      <c r="B199" s="61">
        <v>42102</v>
      </c>
      <c r="C199" s="107" t="s">
        <v>159</v>
      </c>
      <c r="D199" s="55" t="s">
        <v>150</v>
      </c>
      <c r="E199" s="56" t="s">
        <v>123</v>
      </c>
      <c r="F199" s="60">
        <v>1500</v>
      </c>
      <c r="G199" s="108">
        <f t="shared" si="4"/>
        <v>2.5575369659572957</v>
      </c>
      <c r="H199" s="74" t="s">
        <v>160</v>
      </c>
      <c r="I199" s="71" t="s">
        <v>95</v>
      </c>
      <c r="J199" s="109" t="s">
        <v>45</v>
      </c>
      <c r="K199" s="110" t="s">
        <v>46</v>
      </c>
      <c r="L199" s="111">
        <v>586.5017866666667</v>
      </c>
    </row>
    <row r="200" spans="1:12" ht="15" customHeight="1" x14ac:dyDescent="0.25">
      <c r="A200" s="52" t="s">
        <v>129</v>
      </c>
      <c r="B200" s="53">
        <v>42250</v>
      </c>
      <c r="C200" s="112" t="s">
        <v>94</v>
      </c>
      <c r="D200" s="55" t="s">
        <v>50</v>
      </c>
      <c r="E200" s="56" t="s">
        <v>81</v>
      </c>
      <c r="F200" s="57">
        <v>1500</v>
      </c>
      <c r="G200" s="108">
        <f t="shared" si="4"/>
        <v>2.5575369659572957</v>
      </c>
      <c r="H200" s="70" t="s">
        <v>104</v>
      </c>
      <c r="I200" s="71" t="s">
        <v>95</v>
      </c>
      <c r="J200" s="109" t="s">
        <v>45</v>
      </c>
      <c r="K200" s="110" t="s">
        <v>46</v>
      </c>
      <c r="L200" s="111">
        <v>586.5017866666667</v>
      </c>
    </row>
    <row r="201" spans="1:12" ht="15" customHeight="1" x14ac:dyDescent="0.25">
      <c r="A201" s="52" t="s">
        <v>129</v>
      </c>
      <c r="B201" s="53">
        <v>42280</v>
      </c>
      <c r="C201" s="112" t="s">
        <v>94</v>
      </c>
      <c r="D201" s="55" t="s">
        <v>50</v>
      </c>
      <c r="E201" s="56" t="s">
        <v>81</v>
      </c>
      <c r="F201" s="57">
        <v>1400</v>
      </c>
      <c r="G201" s="108">
        <f t="shared" si="4"/>
        <v>2.3870345015601431</v>
      </c>
      <c r="H201" s="70" t="s">
        <v>104</v>
      </c>
      <c r="I201" s="71" t="s">
        <v>95</v>
      </c>
      <c r="J201" s="109" t="s">
        <v>45</v>
      </c>
      <c r="K201" s="110" t="s">
        <v>46</v>
      </c>
      <c r="L201" s="111">
        <v>586.5017866666667</v>
      </c>
    </row>
    <row r="202" spans="1:12" ht="15" customHeight="1" x14ac:dyDescent="0.25">
      <c r="A202" s="52" t="s">
        <v>129</v>
      </c>
      <c r="B202" s="53">
        <v>42311</v>
      </c>
      <c r="C202" s="112" t="s">
        <v>94</v>
      </c>
      <c r="D202" s="55" t="s">
        <v>50</v>
      </c>
      <c r="E202" s="56" t="s">
        <v>81</v>
      </c>
      <c r="F202" s="57">
        <v>1400</v>
      </c>
      <c r="G202" s="108">
        <f t="shared" si="4"/>
        <v>2.3870345015601431</v>
      </c>
      <c r="H202" s="70" t="s">
        <v>104</v>
      </c>
      <c r="I202" s="71" t="s">
        <v>95</v>
      </c>
      <c r="J202" s="109" t="s">
        <v>45</v>
      </c>
      <c r="K202" s="110" t="s">
        <v>46</v>
      </c>
      <c r="L202" s="111">
        <v>586.5017866666667</v>
      </c>
    </row>
    <row r="203" spans="1:12" ht="15" customHeight="1" x14ac:dyDescent="0.25">
      <c r="A203" s="52" t="s">
        <v>129</v>
      </c>
      <c r="B203" s="53">
        <v>42341</v>
      </c>
      <c r="C203" s="112" t="s">
        <v>94</v>
      </c>
      <c r="D203" s="55" t="s">
        <v>50</v>
      </c>
      <c r="E203" s="56" t="s">
        <v>81</v>
      </c>
      <c r="F203" s="57">
        <v>900</v>
      </c>
      <c r="G203" s="108">
        <f t="shared" si="4"/>
        <v>1.5345221795743775</v>
      </c>
      <c r="H203" s="70" t="s">
        <v>104</v>
      </c>
      <c r="I203" s="71" t="s">
        <v>95</v>
      </c>
      <c r="J203" s="109" t="s">
        <v>45</v>
      </c>
      <c r="K203" s="110" t="s">
        <v>46</v>
      </c>
      <c r="L203" s="111">
        <v>586.5017866666667</v>
      </c>
    </row>
    <row r="204" spans="1:12" ht="15" customHeight="1" x14ac:dyDescent="0.25">
      <c r="A204" s="52" t="s">
        <v>129</v>
      </c>
      <c r="B204" s="58" t="s">
        <v>134</v>
      </c>
      <c r="C204" s="112" t="s">
        <v>94</v>
      </c>
      <c r="D204" s="55" t="s">
        <v>50</v>
      </c>
      <c r="E204" s="56" t="s">
        <v>81</v>
      </c>
      <c r="F204" s="57">
        <v>900</v>
      </c>
      <c r="G204" s="108">
        <f t="shared" si="4"/>
        <v>1.5345221795743775</v>
      </c>
      <c r="H204" s="70" t="s">
        <v>104</v>
      </c>
      <c r="I204" s="71" t="s">
        <v>95</v>
      </c>
      <c r="J204" s="109" t="s">
        <v>45</v>
      </c>
      <c r="K204" s="110" t="s">
        <v>46</v>
      </c>
      <c r="L204" s="111">
        <v>586.5017866666667</v>
      </c>
    </row>
    <row r="205" spans="1:12" ht="15" customHeight="1" x14ac:dyDescent="0.25">
      <c r="A205" s="52" t="s">
        <v>129</v>
      </c>
      <c r="B205" s="59" t="s">
        <v>135</v>
      </c>
      <c r="C205" s="112" t="s">
        <v>94</v>
      </c>
      <c r="D205" s="55" t="s">
        <v>50</v>
      </c>
      <c r="E205" s="56" t="s">
        <v>81</v>
      </c>
      <c r="F205" s="57">
        <v>900</v>
      </c>
      <c r="G205" s="108">
        <f t="shared" si="4"/>
        <v>1.5345221795743775</v>
      </c>
      <c r="H205" s="70" t="s">
        <v>104</v>
      </c>
      <c r="I205" s="71" t="s">
        <v>95</v>
      </c>
      <c r="J205" s="109" t="s">
        <v>45</v>
      </c>
      <c r="K205" s="110" t="s">
        <v>46</v>
      </c>
      <c r="L205" s="111">
        <v>586.5017866666667</v>
      </c>
    </row>
    <row r="206" spans="1:12" ht="15" customHeight="1" x14ac:dyDescent="0.25">
      <c r="A206" s="52" t="s">
        <v>129</v>
      </c>
      <c r="B206" s="59" t="s">
        <v>136</v>
      </c>
      <c r="C206" s="112" t="s">
        <v>94</v>
      </c>
      <c r="D206" s="55" t="s">
        <v>50</v>
      </c>
      <c r="E206" s="56" t="s">
        <v>81</v>
      </c>
      <c r="F206" s="57">
        <v>1400</v>
      </c>
      <c r="G206" s="108">
        <f t="shared" si="4"/>
        <v>2.3870345015601431</v>
      </c>
      <c r="H206" s="70" t="s">
        <v>104</v>
      </c>
      <c r="I206" s="71" t="s">
        <v>95</v>
      </c>
      <c r="J206" s="109" t="s">
        <v>45</v>
      </c>
      <c r="K206" s="110" t="s">
        <v>46</v>
      </c>
      <c r="L206" s="111">
        <v>586.5017866666667</v>
      </c>
    </row>
    <row r="207" spans="1:12" ht="15" customHeight="1" x14ac:dyDescent="0.25">
      <c r="A207" s="52" t="s">
        <v>129</v>
      </c>
      <c r="B207" s="59" t="s">
        <v>137</v>
      </c>
      <c r="C207" s="112" t="s">
        <v>94</v>
      </c>
      <c r="D207" s="55" t="s">
        <v>50</v>
      </c>
      <c r="E207" s="56" t="s">
        <v>81</v>
      </c>
      <c r="F207" s="60">
        <v>900</v>
      </c>
      <c r="G207" s="108">
        <f t="shared" si="4"/>
        <v>1.5345221795743775</v>
      </c>
      <c r="H207" s="74" t="s">
        <v>104</v>
      </c>
      <c r="I207" s="71" t="s">
        <v>95</v>
      </c>
      <c r="J207" s="109" t="s">
        <v>45</v>
      </c>
      <c r="K207" s="110" t="s">
        <v>46</v>
      </c>
      <c r="L207" s="111">
        <v>586.5017866666667</v>
      </c>
    </row>
    <row r="208" spans="1:12" ht="15" customHeight="1" x14ac:dyDescent="0.25">
      <c r="A208" s="52" t="s">
        <v>129</v>
      </c>
      <c r="B208" s="59" t="s">
        <v>138</v>
      </c>
      <c r="C208" s="112" t="s">
        <v>94</v>
      </c>
      <c r="D208" s="55" t="s">
        <v>50</v>
      </c>
      <c r="E208" s="56" t="s">
        <v>81</v>
      </c>
      <c r="F208" s="60">
        <v>1400</v>
      </c>
      <c r="G208" s="108">
        <f t="shared" si="4"/>
        <v>2.3870345015601431</v>
      </c>
      <c r="H208" s="74" t="s">
        <v>104</v>
      </c>
      <c r="I208" s="71" t="s">
        <v>95</v>
      </c>
      <c r="J208" s="109" t="s">
        <v>45</v>
      </c>
      <c r="K208" s="110" t="s">
        <v>46</v>
      </c>
      <c r="L208" s="111">
        <v>586.5017866666667</v>
      </c>
    </row>
    <row r="209" spans="1:12" ht="15" customHeight="1" x14ac:dyDescent="0.25">
      <c r="A209" s="52" t="s">
        <v>129</v>
      </c>
      <c r="B209" s="59" t="s">
        <v>139</v>
      </c>
      <c r="C209" s="112" t="s">
        <v>94</v>
      </c>
      <c r="D209" s="55" t="s">
        <v>50</v>
      </c>
      <c r="E209" s="56" t="s">
        <v>81</v>
      </c>
      <c r="F209" s="60">
        <v>900</v>
      </c>
      <c r="G209" s="108">
        <f t="shared" si="4"/>
        <v>1.5345221795743775</v>
      </c>
      <c r="H209" s="74" t="s">
        <v>104</v>
      </c>
      <c r="I209" s="71" t="s">
        <v>95</v>
      </c>
      <c r="J209" s="109" t="s">
        <v>45</v>
      </c>
      <c r="K209" s="110" t="s">
        <v>46</v>
      </c>
      <c r="L209" s="111">
        <v>586.5017866666667</v>
      </c>
    </row>
    <row r="210" spans="1:12" ht="15" customHeight="1" x14ac:dyDescent="0.25">
      <c r="A210" s="52" t="s">
        <v>129</v>
      </c>
      <c r="B210" s="59" t="s">
        <v>140</v>
      </c>
      <c r="C210" s="112" t="s">
        <v>94</v>
      </c>
      <c r="D210" s="55" t="s">
        <v>50</v>
      </c>
      <c r="E210" s="56" t="s">
        <v>81</v>
      </c>
      <c r="F210" s="60">
        <v>1200</v>
      </c>
      <c r="G210" s="108">
        <f t="shared" si="4"/>
        <v>2.0460295727658369</v>
      </c>
      <c r="H210" s="74" t="s">
        <v>104</v>
      </c>
      <c r="I210" s="71" t="s">
        <v>95</v>
      </c>
      <c r="J210" s="109" t="s">
        <v>45</v>
      </c>
      <c r="K210" s="110" t="s">
        <v>46</v>
      </c>
      <c r="L210" s="111">
        <v>586.5017866666667</v>
      </c>
    </row>
    <row r="211" spans="1:12" ht="15" customHeight="1" x14ac:dyDescent="0.25">
      <c r="A211" s="52" t="s">
        <v>129</v>
      </c>
      <c r="B211" s="59" t="s">
        <v>141</v>
      </c>
      <c r="C211" s="112" t="s">
        <v>94</v>
      </c>
      <c r="D211" s="55" t="s">
        <v>50</v>
      </c>
      <c r="E211" s="56" t="s">
        <v>81</v>
      </c>
      <c r="F211" s="60">
        <v>900</v>
      </c>
      <c r="G211" s="108">
        <f t="shared" si="4"/>
        <v>1.5345221795743775</v>
      </c>
      <c r="H211" s="74" t="s">
        <v>104</v>
      </c>
      <c r="I211" s="71" t="s">
        <v>95</v>
      </c>
      <c r="J211" s="109" t="s">
        <v>45</v>
      </c>
      <c r="K211" s="110" t="s">
        <v>46</v>
      </c>
      <c r="L211" s="111">
        <v>586.5017866666667</v>
      </c>
    </row>
    <row r="212" spans="1:12" ht="15" customHeight="1" x14ac:dyDescent="0.25">
      <c r="A212" s="52" t="s">
        <v>129</v>
      </c>
      <c r="B212" s="59" t="s">
        <v>142</v>
      </c>
      <c r="C212" s="112" t="s">
        <v>94</v>
      </c>
      <c r="D212" s="55" t="s">
        <v>50</v>
      </c>
      <c r="E212" s="56" t="s">
        <v>81</v>
      </c>
      <c r="F212" s="60">
        <v>1400</v>
      </c>
      <c r="G212" s="108">
        <f t="shared" si="4"/>
        <v>2.3870345015601431</v>
      </c>
      <c r="H212" s="74" t="s">
        <v>104</v>
      </c>
      <c r="I212" s="71" t="s">
        <v>95</v>
      </c>
      <c r="J212" s="109" t="s">
        <v>45</v>
      </c>
      <c r="K212" s="110" t="s">
        <v>46</v>
      </c>
      <c r="L212" s="111">
        <v>586.5017866666667</v>
      </c>
    </row>
    <row r="213" spans="1:12" ht="15" customHeight="1" x14ac:dyDescent="0.25">
      <c r="A213" s="52" t="s">
        <v>129</v>
      </c>
      <c r="B213" s="59" t="s">
        <v>143</v>
      </c>
      <c r="C213" s="112" t="s">
        <v>94</v>
      </c>
      <c r="D213" s="55" t="s">
        <v>50</v>
      </c>
      <c r="E213" s="56" t="s">
        <v>81</v>
      </c>
      <c r="F213" s="60">
        <v>1400</v>
      </c>
      <c r="G213" s="108">
        <f t="shared" si="4"/>
        <v>2.3870345015601431</v>
      </c>
      <c r="H213" s="74" t="s">
        <v>104</v>
      </c>
      <c r="I213" s="71" t="s">
        <v>95</v>
      </c>
      <c r="J213" s="109" t="s">
        <v>45</v>
      </c>
      <c r="K213" s="110" t="s">
        <v>46</v>
      </c>
      <c r="L213" s="111">
        <v>586.5017866666667</v>
      </c>
    </row>
    <row r="214" spans="1:12" ht="15" customHeight="1" x14ac:dyDescent="0.25">
      <c r="A214" s="52" t="s">
        <v>129</v>
      </c>
      <c r="B214" s="59" t="s">
        <v>145</v>
      </c>
      <c r="C214" s="112" t="s">
        <v>94</v>
      </c>
      <c r="D214" s="55" t="s">
        <v>50</v>
      </c>
      <c r="E214" s="56" t="s">
        <v>81</v>
      </c>
      <c r="F214" s="60">
        <v>900</v>
      </c>
      <c r="G214" s="108">
        <f t="shared" si="4"/>
        <v>1.5345221795743775</v>
      </c>
      <c r="H214" s="74" t="s">
        <v>104</v>
      </c>
      <c r="I214" s="71" t="s">
        <v>95</v>
      </c>
      <c r="J214" s="109" t="s">
        <v>45</v>
      </c>
      <c r="K214" s="110" t="s">
        <v>46</v>
      </c>
      <c r="L214" s="111">
        <v>586.5017866666667</v>
      </c>
    </row>
    <row r="215" spans="1:12" ht="15" customHeight="1" x14ac:dyDescent="0.25">
      <c r="A215" s="52" t="s">
        <v>129</v>
      </c>
      <c r="B215" s="59" t="s">
        <v>146</v>
      </c>
      <c r="C215" s="112" t="s">
        <v>94</v>
      </c>
      <c r="D215" s="55" t="s">
        <v>50</v>
      </c>
      <c r="E215" s="56" t="s">
        <v>81</v>
      </c>
      <c r="F215" s="60">
        <v>900</v>
      </c>
      <c r="G215" s="108">
        <f t="shared" si="4"/>
        <v>1.5345221795743775</v>
      </c>
      <c r="H215" s="74" t="s">
        <v>104</v>
      </c>
      <c r="I215" s="71" t="s">
        <v>95</v>
      </c>
      <c r="J215" s="109" t="s">
        <v>45</v>
      </c>
      <c r="K215" s="110" t="s">
        <v>46</v>
      </c>
      <c r="L215" s="111">
        <v>586.5017866666667</v>
      </c>
    </row>
    <row r="216" spans="1:12" ht="15" customHeight="1" x14ac:dyDescent="0.25">
      <c r="A216" s="52" t="s">
        <v>129</v>
      </c>
      <c r="B216" s="59" t="s">
        <v>148</v>
      </c>
      <c r="C216" s="112" t="s">
        <v>94</v>
      </c>
      <c r="D216" s="55" t="s">
        <v>50</v>
      </c>
      <c r="E216" s="56" t="s">
        <v>81</v>
      </c>
      <c r="F216" s="60">
        <v>900</v>
      </c>
      <c r="G216" s="108">
        <f t="shared" si="4"/>
        <v>1.5345221795743775</v>
      </c>
      <c r="H216" s="74" t="s">
        <v>104</v>
      </c>
      <c r="I216" s="71" t="s">
        <v>95</v>
      </c>
      <c r="J216" s="109" t="s">
        <v>45</v>
      </c>
      <c r="K216" s="110" t="s">
        <v>46</v>
      </c>
      <c r="L216" s="111">
        <v>586.5017866666667</v>
      </c>
    </row>
    <row r="217" spans="1:12" ht="15" customHeight="1" x14ac:dyDescent="0.25">
      <c r="A217" s="52" t="s">
        <v>129</v>
      </c>
      <c r="B217" s="61">
        <v>42095</v>
      </c>
      <c r="C217" s="96" t="s">
        <v>9</v>
      </c>
      <c r="D217" s="55" t="s">
        <v>25</v>
      </c>
      <c r="E217" s="56" t="s">
        <v>43</v>
      </c>
      <c r="F217" s="57">
        <v>2500</v>
      </c>
      <c r="G217" s="108">
        <f t="shared" si="4"/>
        <v>4.2625616099288264</v>
      </c>
      <c r="H217" s="70" t="s">
        <v>32</v>
      </c>
      <c r="I217" s="71" t="s">
        <v>95</v>
      </c>
      <c r="J217" s="109" t="s">
        <v>45</v>
      </c>
      <c r="K217" s="110" t="s">
        <v>46</v>
      </c>
      <c r="L217" s="111">
        <v>586.5017866666667</v>
      </c>
    </row>
    <row r="218" spans="1:12" ht="15" customHeight="1" x14ac:dyDescent="0.25">
      <c r="A218" s="52" t="s">
        <v>129</v>
      </c>
      <c r="B218" s="61">
        <v>42095</v>
      </c>
      <c r="C218" s="96" t="s">
        <v>9</v>
      </c>
      <c r="D218" s="55" t="s">
        <v>25</v>
      </c>
      <c r="E218" s="56" t="s">
        <v>6</v>
      </c>
      <c r="F218" s="57">
        <v>5000</v>
      </c>
      <c r="G218" s="108">
        <f t="shared" si="4"/>
        <v>8.5251232198576528</v>
      </c>
      <c r="H218" s="70" t="s">
        <v>33</v>
      </c>
      <c r="I218" s="71" t="s">
        <v>44</v>
      </c>
      <c r="J218" s="109" t="s">
        <v>45</v>
      </c>
      <c r="K218" s="110" t="s">
        <v>46</v>
      </c>
      <c r="L218" s="111">
        <v>586.5017866666667</v>
      </c>
    </row>
    <row r="219" spans="1:12" ht="15" customHeight="1" x14ac:dyDescent="0.25">
      <c r="A219" s="52" t="s">
        <v>129</v>
      </c>
      <c r="B219" s="61">
        <v>42095</v>
      </c>
      <c r="C219" s="96" t="s">
        <v>9</v>
      </c>
      <c r="D219" s="55" t="s">
        <v>25</v>
      </c>
      <c r="E219" s="56" t="s">
        <v>6</v>
      </c>
      <c r="F219" s="57">
        <v>2500</v>
      </c>
      <c r="G219" s="108">
        <f t="shared" si="4"/>
        <v>4.2625616099288264</v>
      </c>
      <c r="H219" s="70" t="s">
        <v>34</v>
      </c>
      <c r="I219" s="71" t="s">
        <v>95</v>
      </c>
      <c r="J219" s="109" t="s">
        <v>45</v>
      </c>
      <c r="K219" s="110" t="s">
        <v>46</v>
      </c>
      <c r="L219" s="111">
        <v>586.5017866666667</v>
      </c>
    </row>
    <row r="220" spans="1:12" ht="15" customHeight="1" x14ac:dyDescent="0.25">
      <c r="A220" s="52" t="s">
        <v>129</v>
      </c>
      <c r="B220" s="61">
        <v>42095</v>
      </c>
      <c r="C220" s="98" t="s">
        <v>80</v>
      </c>
      <c r="D220" s="80" t="s">
        <v>47</v>
      </c>
      <c r="E220" s="56" t="s">
        <v>81</v>
      </c>
      <c r="F220" s="63">
        <v>10000</v>
      </c>
      <c r="G220" s="108">
        <f t="shared" si="4"/>
        <v>17.050246439715306</v>
      </c>
      <c r="H220" s="70" t="s">
        <v>35</v>
      </c>
      <c r="I220" s="71" t="s">
        <v>44</v>
      </c>
      <c r="J220" s="109" t="s">
        <v>45</v>
      </c>
      <c r="K220" s="110" t="s">
        <v>46</v>
      </c>
      <c r="L220" s="111">
        <v>586.5017866666667</v>
      </c>
    </row>
    <row r="221" spans="1:12" ht="15" customHeight="1" x14ac:dyDescent="0.25">
      <c r="A221" s="52" t="s">
        <v>129</v>
      </c>
      <c r="B221" s="61">
        <v>42101</v>
      </c>
      <c r="C221" s="96" t="s">
        <v>9</v>
      </c>
      <c r="D221" s="55" t="s">
        <v>25</v>
      </c>
      <c r="E221" s="56" t="s">
        <v>43</v>
      </c>
      <c r="F221" s="57">
        <v>2500</v>
      </c>
      <c r="G221" s="108">
        <f t="shared" si="4"/>
        <v>4.2625616099288264</v>
      </c>
      <c r="H221" s="70" t="s">
        <v>48</v>
      </c>
      <c r="I221" s="71" t="s">
        <v>95</v>
      </c>
      <c r="J221" s="109" t="s">
        <v>45</v>
      </c>
      <c r="K221" s="110" t="s">
        <v>46</v>
      </c>
      <c r="L221" s="111">
        <v>586.5017866666667</v>
      </c>
    </row>
    <row r="222" spans="1:12" ht="15" customHeight="1" x14ac:dyDescent="0.25">
      <c r="A222" s="52" t="s">
        <v>129</v>
      </c>
      <c r="B222" s="61">
        <v>42101</v>
      </c>
      <c r="C222" s="96" t="s">
        <v>9</v>
      </c>
      <c r="D222" s="55" t="s">
        <v>25</v>
      </c>
      <c r="E222" s="56" t="s">
        <v>6</v>
      </c>
      <c r="F222" s="57">
        <v>5000</v>
      </c>
      <c r="G222" s="108">
        <f t="shared" si="4"/>
        <v>8.5251232198576528</v>
      </c>
      <c r="H222" s="70" t="s">
        <v>36</v>
      </c>
      <c r="I222" s="71" t="s">
        <v>44</v>
      </c>
      <c r="J222" s="109" t="s">
        <v>45</v>
      </c>
      <c r="K222" s="110" t="s">
        <v>46</v>
      </c>
      <c r="L222" s="111">
        <v>586.5017866666667</v>
      </c>
    </row>
    <row r="223" spans="1:12" ht="15" customHeight="1" x14ac:dyDescent="0.25">
      <c r="A223" s="52" t="s">
        <v>129</v>
      </c>
      <c r="B223" s="61">
        <v>42101</v>
      </c>
      <c r="C223" s="96" t="s">
        <v>9</v>
      </c>
      <c r="D223" s="55" t="s">
        <v>25</v>
      </c>
      <c r="E223" s="56" t="s">
        <v>81</v>
      </c>
      <c r="F223" s="57">
        <v>2500</v>
      </c>
      <c r="G223" s="108">
        <f t="shared" si="4"/>
        <v>4.2625616099288264</v>
      </c>
      <c r="H223" s="70" t="s">
        <v>37</v>
      </c>
      <c r="I223" s="71" t="s">
        <v>95</v>
      </c>
      <c r="J223" s="109" t="s">
        <v>45</v>
      </c>
      <c r="K223" s="110" t="s">
        <v>46</v>
      </c>
      <c r="L223" s="111">
        <v>586.5017866666667</v>
      </c>
    </row>
    <row r="224" spans="1:12" ht="15" customHeight="1" x14ac:dyDescent="0.25">
      <c r="A224" s="52" t="s">
        <v>129</v>
      </c>
      <c r="B224" s="61">
        <v>42108</v>
      </c>
      <c r="C224" s="96" t="s">
        <v>9</v>
      </c>
      <c r="D224" s="55" t="s">
        <v>25</v>
      </c>
      <c r="E224" s="56" t="s">
        <v>43</v>
      </c>
      <c r="F224" s="60">
        <v>2500</v>
      </c>
      <c r="G224" s="108">
        <f t="shared" si="4"/>
        <v>4.2625616099288264</v>
      </c>
      <c r="H224" s="70" t="s">
        <v>38</v>
      </c>
      <c r="I224" s="71" t="s">
        <v>95</v>
      </c>
      <c r="J224" s="109" t="s">
        <v>45</v>
      </c>
      <c r="K224" s="110" t="s">
        <v>46</v>
      </c>
      <c r="L224" s="111">
        <v>586.5017866666667</v>
      </c>
    </row>
    <row r="225" spans="1:12" ht="15" customHeight="1" x14ac:dyDescent="0.25">
      <c r="A225" s="52" t="s">
        <v>129</v>
      </c>
      <c r="B225" s="61">
        <v>42108</v>
      </c>
      <c r="C225" s="96" t="s">
        <v>9</v>
      </c>
      <c r="D225" s="55" t="s">
        <v>25</v>
      </c>
      <c r="E225" s="56" t="s">
        <v>6</v>
      </c>
      <c r="F225" s="57">
        <v>5000</v>
      </c>
      <c r="G225" s="108">
        <f t="shared" si="4"/>
        <v>8.5251232198576528</v>
      </c>
      <c r="H225" s="70" t="s">
        <v>39</v>
      </c>
      <c r="I225" s="71" t="s">
        <v>44</v>
      </c>
      <c r="J225" s="109" t="s">
        <v>45</v>
      </c>
      <c r="K225" s="110" t="s">
        <v>46</v>
      </c>
      <c r="L225" s="111">
        <v>586.5017866666667</v>
      </c>
    </row>
    <row r="226" spans="1:12" ht="15" customHeight="1" x14ac:dyDescent="0.25">
      <c r="A226" s="52" t="s">
        <v>129</v>
      </c>
      <c r="B226" s="61">
        <v>42108</v>
      </c>
      <c r="C226" s="96" t="s">
        <v>9</v>
      </c>
      <c r="D226" s="55" t="s">
        <v>25</v>
      </c>
      <c r="E226" s="56" t="s">
        <v>81</v>
      </c>
      <c r="F226" s="57">
        <v>2000</v>
      </c>
      <c r="G226" s="108">
        <f t="shared" si="4"/>
        <v>3.4100492879430613</v>
      </c>
      <c r="H226" s="70" t="s">
        <v>40</v>
      </c>
      <c r="I226" s="71" t="s">
        <v>95</v>
      </c>
      <c r="J226" s="109" t="s">
        <v>45</v>
      </c>
      <c r="K226" s="110" t="s">
        <v>46</v>
      </c>
      <c r="L226" s="111">
        <v>586.5017866666667</v>
      </c>
    </row>
    <row r="227" spans="1:12" ht="15" customHeight="1" x14ac:dyDescent="0.25">
      <c r="A227" s="52" t="s">
        <v>129</v>
      </c>
      <c r="B227" s="61">
        <v>42108</v>
      </c>
      <c r="C227" s="96" t="s">
        <v>9</v>
      </c>
      <c r="D227" s="55" t="s">
        <v>25</v>
      </c>
      <c r="E227" s="56" t="s">
        <v>43</v>
      </c>
      <c r="F227" s="57">
        <v>5000</v>
      </c>
      <c r="G227" s="108">
        <f t="shared" si="4"/>
        <v>8.5251232198576528</v>
      </c>
      <c r="H227" s="70" t="s">
        <v>96</v>
      </c>
      <c r="I227" s="71" t="s">
        <v>95</v>
      </c>
      <c r="J227" s="109" t="s">
        <v>45</v>
      </c>
      <c r="K227" s="110" t="s">
        <v>46</v>
      </c>
      <c r="L227" s="111">
        <v>586.5017866666667</v>
      </c>
    </row>
    <row r="228" spans="1:12" ht="15" customHeight="1" x14ac:dyDescent="0.25">
      <c r="A228" s="52" t="s">
        <v>129</v>
      </c>
      <c r="B228" s="61">
        <v>42115</v>
      </c>
      <c r="C228" s="96" t="s">
        <v>9</v>
      </c>
      <c r="D228" s="55" t="s">
        <v>25</v>
      </c>
      <c r="E228" s="56" t="s">
        <v>43</v>
      </c>
      <c r="F228" s="57">
        <v>2500</v>
      </c>
      <c r="G228" s="108">
        <f t="shared" si="4"/>
        <v>4.2625616099288264</v>
      </c>
      <c r="H228" s="70" t="s">
        <v>97</v>
      </c>
      <c r="I228" s="71" t="s">
        <v>95</v>
      </c>
      <c r="J228" s="109" t="s">
        <v>45</v>
      </c>
      <c r="K228" s="110" t="s">
        <v>46</v>
      </c>
      <c r="L228" s="111">
        <v>586.5017866666667</v>
      </c>
    </row>
    <row r="229" spans="1:12" ht="15" customHeight="1" x14ac:dyDescent="0.25">
      <c r="A229" s="52" t="s">
        <v>170</v>
      </c>
      <c r="B229" s="61">
        <v>42008</v>
      </c>
      <c r="C229" s="96" t="s">
        <v>171</v>
      </c>
      <c r="D229" s="55" t="s">
        <v>8</v>
      </c>
      <c r="E229" s="56" t="s">
        <v>6</v>
      </c>
      <c r="F229" s="57">
        <v>30000</v>
      </c>
      <c r="G229" s="108">
        <f t="shared" si="4"/>
        <v>51.15073931914592</v>
      </c>
      <c r="H229" s="70" t="s">
        <v>51</v>
      </c>
      <c r="I229" s="71" t="s">
        <v>44</v>
      </c>
      <c r="J229" s="109" t="s">
        <v>45</v>
      </c>
      <c r="K229" s="110" t="s">
        <v>46</v>
      </c>
      <c r="L229" s="111">
        <v>586.5017866666667</v>
      </c>
    </row>
    <row r="230" spans="1:12" ht="15" customHeight="1" x14ac:dyDescent="0.25">
      <c r="A230" s="52" t="s">
        <v>170</v>
      </c>
      <c r="B230" s="61">
        <v>42039</v>
      </c>
      <c r="C230" s="96" t="s">
        <v>49</v>
      </c>
      <c r="D230" s="55" t="s">
        <v>50</v>
      </c>
      <c r="E230" s="56" t="s">
        <v>6</v>
      </c>
      <c r="F230" s="57">
        <v>700</v>
      </c>
      <c r="G230" s="108">
        <f t="shared" si="4"/>
        <v>1.1935172507800715</v>
      </c>
      <c r="H230" s="70" t="s">
        <v>51</v>
      </c>
      <c r="I230" s="71" t="s">
        <v>44</v>
      </c>
      <c r="J230" s="109" t="s">
        <v>45</v>
      </c>
      <c r="K230" s="110" t="s">
        <v>46</v>
      </c>
      <c r="L230" s="111">
        <v>586.5017866666667</v>
      </c>
    </row>
    <row r="231" spans="1:12" ht="15" customHeight="1" x14ac:dyDescent="0.25">
      <c r="A231" s="52" t="s">
        <v>170</v>
      </c>
      <c r="B231" s="61">
        <v>42067</v>
      </c>
      <c r="C231" s="96" t="s">
        <v>49</v>
      </c>
      <c r="D231" s="55" t="s">
        <v>50</v>
      </c>
      <c r="E231" s="56" t="s">
        <v>6</v>
      </c>
      <c r="F231" s="57">
        <v>700</v>
      </c>
      <c r="G231" s="108">
        <f t="shared" si="4"/>
        <v>1.1935172507800715</v>
      </c>
      <c r="H231" s="70" t="s">
        <v>51</v>
      </c>
      <c r="I231" s="71" t="s">
        <v>44</v>
      </c>
      <c r="J231" s="109" t="s">
        <v>45</v>
      </c>
      <c r="K231" s="110" t="s">
        <v>46</v>
      </c>
      <c r="L231" s="111">
        <v>586.5017866666667</v>
      </c>
    </row>
    <row r="232" spans="1:12" ht="15" customHeight="1" x14ac:dyDescent="0.25">
      <c r="A232" s="52" t="s">
        <v>170</v>
      </c>
      <c r="B232" s="61">
        <v>42159</v>
      </c>
      <c r="C232" s="96" t="s">
        <v>49</v>
      </c>
      <c r="D232" s="55" t="s">
        <v>50</v>
      </c>
      <c r="E232" s="56" t="s">
        <v>6</v>
      </c>
      <c r="F232" s="57">
        <v>1000</v>
      </c>
      <c r="G232" s="108">
        <f t="shared" si="4"/>
        <v>1.7050246439715306</v>
      </c>
      <c r="H232" s="70" t="s">
        <v>51</v>
      </c>
      <c r="I232" s="71" t="s">
        <v>44</v>
      </c>
      <c r="J232" s="109" t="s">
        <v>45</v>
      </c>
      <c r="K232" s="110" t="s">
        <v>46</v>
      </c>
      <c r="L232" s="111">
        <v>586.5017866666667</v>
      </c>
    </row>
    <row r="233" spans="1:12" ht="15" customHeight="1" x14ac:dyDescent="0.25">
      <c r="A233" s="52" t="s">
        <v>170</v>
      </c>
      <c r="B233" s="61">
        <v>42189</v>
      </c>
      <c r="C233" s="96" t="s">
        <v>172</v>
      </c>
      <c r="D233" s="55" t="s">
        <v>173</v>
      </c>
      <c r="E233" s="56" t="s">
        <v>123</v>
      </c>
      <c r="F233" s="99">
        <v>4000</v>
      </c>
      <c r="G233" s="108">
        <f t="shared" si="4"/>
        <v>6.8200985758861226</v>
      </c>
      <c r="H233" s="102" t="s">
        <v>52</v>
      </c>
      <c r="I233" s="71" t="s">
        <v>44</v>
      </c>
      <c r="J233" s="109" t="s">
        <v>45</v>
      </c>
      <c r="K233" s="110" t="s">
        <v>46</v>
      </c>
      <c r="L233" s="111">
        <v>586.5017866666667</v>
      </c>
    </row>
    <row r="234" spans="1:12" ht="15" customHeight="1" x14ac:dyDescent="0.25">
      <c r="A234" s="52" t="s">
        <v>170</v>
      </c>
      <c r="B234" s="61">
        <v>42130</v>
      </c>
      <c r="C234" s="96" t="s">
        <v>174</v>
      </c>
      <c r="D234" s="55" t="s">
        <v>173</v>
      </c>
      <c r="E234" s="56" t="s">
        <v>123</v>
      </c>
      <c r="F234" s="57">
        <v>3000</v>
      </c>
      <c r="G234" s="108">
        <f t="shared" si="4"/>
        <v>5.1150739319145915</v>
      </c>
      <c r="H234" s="70" t="s">
        <v>52</v>
      </c>
      <c r="I234" s="71" t="s">
        <v>44</v>
      </c>
      <c r="J234" s="109" t="s">
        <v>45</v>
      </c>
      <c r="K234" s="110" t="s">
        <v>46</v>
      </c>
      <c r="L234" s="111">
        <v>586.5017866666667</v>
      </c>
    </row>
    <row r="235" spans="1:12" ht="15" customHeight="1" x14ac:dyDescent="0.25">
      <c r="A235" s="52" t="s">
        <v>170</v>
      </c>
      <c r="B235" s="61">
        <v>42189</v>
      </c>
      <c r="C235" s="96" t="s">
        <v>175</v>
      </c>
      <c r="D235" s="55" t="s">
        <v>173</v>
      </c>
      <c r="E235" s="56" t="s">
        <v>123</v>
      </c>
      <c r="F235" s="57">
        <v>4500</v>
      </c>
      <c r="G235" s="108">
        <f t="shared" si="4"/>
        <v>7.6726108978718877</v>
      </c>
      <c r="H235" s="70" t="s">
        <v>54</v>
      </c>
      <c r="I235" s="71" t="s">
        <v>44</v>
      </c>
      <c r="J235" s="109" t="s">
        <v>45</v>
      </c>
      <c r="K235" s="110" t="s">
        <v>46</v>
      </c>
      <c r="L235" s="111">
        <v>586.5017866666667</v>
      </c>
    </row>
    <row r="236" spans="1:12" ht="15" customHeight="1" x14ac:dyDescent="0.25">
      <c r="A236" s="52" t="s">
        <v>170</v>
      </c>
      <c r="B236" s="61">
        <v>42130</v>
      </c>
      <c r="C236" s="96" t="s">
        <v>176</v>
      </c>
      <c r="D236" s="55" t="s">
        <v>173</v>
      </c>
      <c r="E236" s="56" t="s">
        <v>123</v>
      </c>
      <c r="F236" s="57">
        <v>2250</v>
      </c>
      <c r="G236" s="108">
        <f t="shared" si="4"/>
        <v>3.8363054489359438</v>
      </c>
      <c r="H236" s="70" t="s">
        <v>54</v>
      </c>
      <c r="I236" s="71" t="s">
        <v>44</v>
      </c>
      <c r="J236" s="109" t="s">
        <v>45</v>
      </c>
      <c r="K236" s="110" t="s">
        <v>46</v>
      </c>
      <c r="L236" s="111">
        <v>586.5017866666667</v>
      </c>
    </row>
    <row r="237" spans="1:12" ht="15" customHeight="1" x14ac:dyDescent="0.25">
      <c r="A237" s="52" t="s">
        <v>170</v>
      </c>
      <c r="B237" s="61">
        <v>42189</v>
      </c>
      <c r="C237" s="96" t="s">
        <v>177</v>
      </c>
      <c r="D237" s="55" t="s">
        <v>173</v>
      </c>
      <c r="E237" s="56" t="s">
        <v>123</v>
      </c>
      <c r="F237" s="57">
        <v>750</v>
      </c>
      <c r="G237" s="108">
        <f t="shared" si="4"/>
        <v>1.2787684829786479</v>
      </c>
      <c r="H237" s="70" t="s">
        <v>54</v>
      </c>
      <c r="I237" s="71" t="s">
        <v>44</v>
      </c>
      <c r="J237" s="109" t="s">
        <v>45</v>
      </c>
      <c r="K237" s="110" t="s">
        <v>46</v>
      </c>
      <c r="L237" s="111">
        <v>586.5017866666667</v>
      </c>
    </row>
    <row r="238" spans="1:12" ht="15" customHeight="1" x14ac:dyDescent="0.25">
      <c r="A238" s="52" t="s">
        <v>170</v>
      </c>
      <c r="B238" s="61">
        <v>42189</v>
      </c>
      <c r="C238" s="96" t="s">
        <v>49</v>
      </c>
      <c r="D238" s="55" t="s">
        <v>50</v>
      </c>
      <c r="E238" s="56" t="s">
        <v>6</v>
      </c>
      <c r="F238" s="57">
        <v>1300</v>
      </c>
      <c r="G238" s="108">
        <f t="shared" si="4"/>
        <v>2.21653203716299</v>
      </c>
      <c r="H238" s="70" t="s">
        <v>51</v>
      </c>
      <c r="I238" s="71" t="s">
        <v>44</v>
      </c>
      <c r="J238" s="109" t="s">
        <v>45</v>
      </c>
      <c r="K238" s="110" t="s">
        <v>46</v>
      </c>
      <c r="L238" s="111">
        <v>586.5017866666667</v>
      </c>
    </row>
    <row r="239" spans="1:12" ht="15" customHeight="1" x14ac:dyDescent="0.25">
      <c r="A239" s="52" t="s">
        <v>170</v>
      </c>
      <c r="B239" s="61">
        <v>42220</v>
      </c>
      <c r="C239" s="96" t="s">
        <v>49</v>
      </c>
      <c r="D239" s="55" t="s">
        <v>50</v>
      </c>
      <c r="E239" s="56" t="s">
        <v>6</v>
      </c>
      <c r="F239" s="57">
        <v>700</v>
      </c>
      <c r="G239" s="108">
        <f t="shared" si="4"/>
        <v>1.1935172507800715</v>
      </c>
      <c r="H239" s="70" t="s">
        <v>51</v>
      </c>
      <c r="I239" s="71" t="s">
        <v>44</v>
      </c>
      <c r="J239" s="109" t="s">
        <v>45</v>
      </c>
      <c r="K239" s="110" t="s">
        <v>46</v>
      </c>
      <c r="L239" s="111">
        <v>586.5017866666667</v>
      </c>
    </row>
    <row r="240" spans="1:12" ht="15" customHeight="1" x14ac:dyDescent="0.25">
      <c r="A240" s="52" t="s">
        <v>170</v>
      </c>
      <c r="B240" s="61">
        <v>42251</v>
      </c>
      <c r="C240" s="96" t="s">
        <v>178</v>
      </c>
      <c r="D240" s="55" t="s">
        <v>173</v>
      </c>
      <c r="E240" s="56" t="s">
        <v>7</v>
      </c>
      <c r="F240" s="57">
        <v>5500</v>
      </c>
      <c r="G240" s="108">
        <f t="shared" si="4"/>
        <v>9.3776355418434179</v>
      </c>
      <c r="H240" s="70" t="s">
        <v>57</v>
      </c>
      <c r="I240" s="71" t="s">
        <v>44</v>
      </c>
      <c r="J240" s="109" t="s">
        <v>45</v>
      </c>
      <c r="K240" s="110" t="s">
        <v>46</v>
      </c>
      <c r="L240" s="111">
        <v>586.5017866666667</v>
      </c>
    </row>
    <row r="241" spans="1:12" ht="15" customHeight="1" x14ac:dyDescent="0.25">
      <c r="A241" s="52" t="s">
        <v>170</v>
      </c>
      <c r="B241" s="61">
        <v>42251</v>
      </c>
      <c r="C241" s="96" t="s">
        <v>126</v>
      </c>
      <c r="D241" s="55" t="s">
        <v>173</v>
      </c>
      <c r="E241" s="56" t="s">
        <v>7</v>
      </c>
      <c r="F241" s="57">
        <v>2550</v>
      </c>
      <c r="G241" s="108">
        <f t="shared" si="4"/>
        <v>4.3478128421274027</v>
      </c>
      <c r="H241" s="70" t="s">
        <v>57</v>
      </c>
      <c r="I241" s="71" t="s">
        <v>44</v>
      </c>
      <c r="J241" s="109" t="s">
        <v>45</v>
      </c>
      <c r="K241" s="110" t="s">
        <v>46</v>
      </c>
      <c r="L241" s="111">
        <v>586.5017866666667</v>
      </c>
    </row>
    <row r="242" spans="1:12" ht="15" customHeight="1" x14ac:dyDescent="0.25">
      <c r="A242" s="52" t="s">
        <v>170</v>
      </c>
      <c r="B242" s="61">
        <v>42251</v>
      </c>
      <c r="C242" s="96" t="s">
        <v>49</v>
      </c>
      <c r="D242" s="55" t="s">
        <v>50</v>
      </c>
      <c r="E242" s="56" t="s">
        <v>6</v>
      </c>
      <c r="F242" s="57">
        <v>1500</v>
      </c>
      <c r="G242" s="108">
        <f t="shared" si="4"/>
        <v>2.5575369659572957</v>
      </c>
      <c r="H242" s="70" t="s">
        <v>51</v>
      </c>
      <c r="I242" s="71" t="s">
        <v>44</v>
      </c>
      <c r="J242" s="109" t="s">
        <v>45</v>
      </c>
      <c r="K242" s="110" t="s">
        <v>46</v>
      </c>
      <c r="L242" s="111">
        <v>586.5017866666667</v>
      </c>
    </row>
    <row r="243" spans="1:12" ht="15" customHeight="1" x14ac:dyDescent="0.25">
      <c r="A243" s="52" t="s">
        <v>170</v>
      </c>
      <c r="B243" s="61">
        <v>42281</v>
      </c>
      <c r="C243" s="96" t="s">
        <v>41</v>
      </c>
      <c r="D243" s="55" t="s">
        <v>8</v>
      </c>
      <c r="E243" s="56" t="s">
        <v>6</v>
      </c>
      <c r="F243" s="57">
        <v>300000</v>
      </c>
      <c r="G243" s="108">
        <f t="shared" si="4"/>
        <v>511.50739319145919</v>
      </c>
      <c r="H243" s="70" t="s">
        <v>51</v>
      </c>
      <c r="I243" s="71" t="s">
        <v>44</v>
      </c>
      <c r="J243" s="109" t="s">
        <v>45</v>
      </c>
      <c r="K243" s="110" t="s">
        <v>46</v>
      </c>
      <c r="L243" s="111">
        <v>586.5017866666667</v>
      </c>
    </row>
    <row r="244" spans="1:12" ht="15" customHeight="1" x14ac:dyDescent="0.25">
      <c r="A244" s="52" t="s">
        <v>170</v>
      </c>
      <c r="B244" s="61">
        <v>42281</v>
      </c>
      <c r="C244" s="96" t="s">
        <v>49</v>
      </c>
      <c r="D244" s="55" t="s">
        <v>50</v>
      </c>
      <c r="E244" s="56" t="s">
        <v>6</v>
      </c>
      <c r="F244" s="57">
        <v>2000</v>
      </c>
      <c r="G244" s="108">
        <f t="shared" si="4"/>
        <v>3.4100492879430613</v>
      </c>
      <c r="H244" s="70" t="s">
        <v>51</v>
      </c>
      <c r="I244" s="71" t="s">
        <v>44</v>
      </c>
      <c r="J244" s="109" t="s">
        <v>45</v>
      </c>
      <c r="K244" s="110" t="s">
        <v>46</v>
      </c>
      <c r="L244" s="111">
        <v>586.5017866666667</v>
      </c>
    </row>
    <row r="245" spans="1:12" ht="15" customHeight="1" x14ac:dyDescent="0.25">
      <c r="A245" s="52" t="s">
        <v>170</v>
      </c>
      <c r="B245" s="61">
        <v>42312</v>
      </c>
      <c r="C245" s="96" t="s">
        <v>49</v>
      </c>
      <c r="D245" s="55" t="s">
        <v>50</v>
      </c>
      <c r="E245" s="56" t="s">
        <v>6</v>
      </c>
      <c r="F245" s="60">
        <v>700</v>
      </c>
      <c r="G245" s="108">
        <f t="shared" si="4"/>
        <v>1.1935172507800715</v>
      </c>
      <c r="H245" s="70" t="s">
        <v>51</v>
      </c>
      <c r="I245" s="71" t="s">
        <v>44</v>
      </c>
      <c r="J245" s="109" t="s">
        <v>45</v>
      </c>
      <c r="K245" s="110" t="s">
        <v>46</v>
      </c>
      <c r="L245" s="111">
        <v>586.5017866666667</v>
      </c>
    </row>
    <row r="246" spans="1:12" ht="15" customHeight="1" x14ac:dyDescent="0.25">
      <c r="A246" s="52" t="s">
        <v>170</v>
      </c>
      <c r="B246" s="53">
        <v>42136</v>
      </c>
      <c r="C246" s="96" t="s">
        <v>49</v>
      </c>
      <c r="D246" s="55" t="s">
        <v>50</v>
      </c>
      <c r="E246" s="56" t="s">
        <v>6</v>
      </c>
      <c r="F246" s="60">
        <v>700</v>
      </c>
      <c r="G246" s="108">
        <f t="shared" si="4"/>
        <v>1.1935172507800715</v>
      </c>
      <c r="H246" s="70" t="s">
        <v>51</v>
      </c>
      <c r="I246" s="71" t="s">
        <v>44</v>
      </c>
      <c r="J246" s="109" t="s">
        <v>45</v>
      </c>
      <c r="K246" s="110" t="s">
        <v>46</v>
      </c>
      <c r="L246" s="111">
        <v>586.5017866666667</v>
      </c>
    </row>
    <row r="247" spans="1:12" ht="15" customHeight="1" x14ac:dyDescent="0.25">
      <c r="A247" s="52" t="s">
        <v>170</v>
      </c>
      <c r="B247" s="53">
        <v>42137</v>
      </c>
      <c r="C247" s="96" t="s">
        <v>49</v>
      </c>
      <c r="D247" s="55" t="s">
        <v>50</v>
      </c>
      <c r="E247" s="56" t="s">
        <v>6</v>
      </c>
      <c r="F247" s="60">
        <v>1250</v>
      </c>
      <c r="G247" s="108">
        <f t="shared" si="4"/>
        <v>2.1312808049644132</v>
      </c>
      <c r="H247" s="70" t="s">
        <v>51</v>
      </c>
      <c r="I247" s="71" t="s">
        <v>44</v>
      </c>
      <c r="J247" s="109" t="s">
        <v>45</v>
      </c>
      <c r="K247" s="110" t="s">
        <v>46</v>
      </c>
      <c r="L247" s="111">
        <v>586.5017866666667</v>
      </c>
    </row>
    <row r="248" spans="1:12" ht="15" customHeight="1" x14ac:dyDescent="0.25">
      <c r="A248" s="52" t="s">
        <v>170</v>
      </c>
      <c r="B248" s="53">
        <v>42138</v>
      </c>
      <c r="C248" s="96" t="s">
        <v>49</v>
      </c>
      <c r="D248" s="55" t="s">
        <v>50</v>
      </c>
      <c r="E248" s="56" t="s">
        <v>6</v>
      </c>
      <c r="F248" s="60">
        <v>1000</v>
      </c>
      <c r="G248" s="108">
        <f t="shared" si="4"/>
        <v>1.7050246439715306</v>
      </c>
      <c r="H248" s="70" t="s">
        <v>51</v>
      </c>
      <c r="I248" s="71" t="s">
        <v>44</v>
      </c>
      <c r="J248" s="109" t="s">
        <v>45</v>
      </c>
      <c r="K248" s="110" t="s">
        <v>46</v>
      </c>
      <c r="L248" s="111">
        <v>586.5017866666667</v>
      </c>
    </row>
    <row r="249" spans="1:12" ht="15" customHeight="1" x14ac:dyDescent="0.25">
      <c r="A249" s="52" t="s">
        <v>170</v>
      </c>
      <c r="B249" s="53">
        <v>42139</v>
      </c>
      <c r="C249" s="96" t="s">
        <v>49</v>
      </c>
      <c r="D249" s="55" t="s">
        <v>50</v>
      </c>
      <c r="E249" s="56" t="s">
        <v>6</v>
      </c>
      <c r="F249" s="60">
        <v>1000</v>
      </c>
      <c r="G249" s="108">
        <f t="shared" si="4"/>
        <v>1.7050246439715306</v>
      </c>
      <c r="H249" s="70" t="s">
        <v>51</v>
      </c>
      <c r="I249" s="71" t="s">
        <v>44</v>
      </c>
      <c r="J249" s="109" t="s">
        <v>45</v>
      </c>
      <c r="K249" s="110" t="s">
        <v>46</v>
      </c>
      <c r="L249" s="111">
        <v>586.5017866666667</v>
      </c>
    </row>
    <row r="250" spans="1:12" ht="15" customHeight="1" x14ac:dyDescent="0.25">
      <c r="A250" s="52" t="s">
        <v>170</v>
      </c>
      <c r="B250" s="61">
        <v>42140</v>
      </c>
      <c r="C250" s="96" t="s">
        <v>49</v>
      </c>
      <c r="D250" s="55" t="s">
        <v>50</v>
      </c>
      <c r="E250" s="56" t="s">
        <v>6</v>
      </c>
      <c r="F250" s="57">
        <v>1700</v>
      </c>
      <c r="G250" s="108">
        <f t="shared" si="4"/>
        <v>2.898541894751602</v>
      </c>
      <c r="H250" s="70" t="s">
        <v>51</v>
      </c>
      <c r="I250" s="71" t="s">
        <v>44</v>
      </c>
      <c r="J250" s="109" t="s">
        <v>45</v>
      </c>
      <c r="K250" s="110" t="s">
        <v>46</v>
      </c>
      <c r="L250" s="111">
        <v>586.5017866666667</v>
      </c>
    </row>
    <row r="251" spans="1:12" ht="15" customHeight="1" x14ac:dyDescent="0.25">
      <c r="A251" s="52" t="s">
        <v>170</v>
      </c>
      <c r="B251" s="61">
        <v>42141</v>
      </c>
      <c r="C251" s="96" t="s">
        <v>49</v>
      </c>
      <c r="D251" s="55" t="s">
        <v>50</v>
      </c>
      <c r="E251" s="56" t="s">
        <v>6</v>
      </c>
      <c r="F251" s="57">
        <v>700</v>
      </c>
      <c r="G251" s="108">
        <f t="shared" si="4"/>
        <v>1.1935172507800715</v>
      </c>
      <c r="H251" s="70" t="s">
        <v>51</v>
      </c>
      <c r="I251" s="71" t="s">
        <v>44</v>
      </c>
      <c r="J251" s="109" t="s">
        <v>45</v>
      </c>
      <c r="K251" s="110" t="s">
        <v>46</v>
      </c>
      <c r="L251" s="111">
        <v>586.5017866666667</v>
      </c>
    </row>
    <row r="252" spans="1:12" ht="15" customHeight="1" x14ac:dyDescent="0.25">
      <c r="A252" s="52" t="s">
        <v>170</v>
      </c>
      <c r="B252" s="61">
        <v>42144</v>
      </c>
      <c r="C252" s="96" t="s">
        <v>49</v>
      </c>
      <c r="D252" s="55" t="s">
        <v>50</v>
      </c>
      <c r="E252" s="56" t="s">
        <v>6</v>
      </c>
      <c r="F252" s="60">
        <v>700</v>
      </c>
      <c r="G252" s="108">
        <f t="shared" si="4"/>
        <v>1.1935172507800715</v>
      </c>
      <c r="H252" s="70" t="s">
        <v>51</v>
      </c>
      <c r="I252" s="71" t="s">
        <v>44</v>
      </c>
      <c r="J252" s="109" t="s">
        <v>45</v>
      </c>
      <c r="K252" s="110" t="s">
        <v>46</v>
      </c>
      <c r="L252" s="111">
        <v>586.5017866666667</v>
      </c>
    </row>
    <row r="253" spans="1:12" ht="15" customHeight="1" x14ac:dyDescent="0.25">
      <c r="A253" s="52" t="s">
        <v>170</v>
      </c>
      <c r="B253" s="61">
        <v>42145</v>
      </c>
      <c r="C253" s="96" t="s">
        <v>49</v>
      </c>
      <c r="D253" s="55" t="s">
        <v>50</v>
      </c>
      <c r="E253" s="56" t="s">
        <v>6</v>
      </c>
      <c r="F253" s="60">
        <v>1450</v>
      </c>
      <c r="G253" s="108">
        <f t="shared" si="4"/>
        <v>2.4722857337587194</v>
      </c>
      <c r="H253" s="70" t="s">
        <v>51</v>
      </c>
      <c r="I253" s="71" t="s">
        <v>44</v>
      </c>
      <c r="J253" s="109" t="s">
        <v>45</v>
      </c>
      <c r="K253" s="110" t="s">
        <v>46</v>
      </c>
      <c r="L253" s="111">
        <v>586.5017866666667</v>
      </c>
    </row>
    <row r="254" spans="1:12" ht="15" customHeight="1" x14ac:dyDescent="0.25">
      <c r="A254" s="52" t="s">
        <v>170</v>
      </c>
      <c r="B254" s="61">
        <v>42146</v>
      </c>
      <c r="C254" s="96" t="s">
        <v>49</v>
      </c>
      <c r="D254" s="55" t="s">
        <v>50</v>
      </c>
      <c r="E254" s="56" t="s">
        <v>6</v>
      </c>
      <c r="F254" s="60">
        <v>1700</v>
      </c>
      <c r="G254" s="108">
        <f t="shared" si="4"/>
        <v>2.898541894751602</v>
      </c>
      <c r="H254" s="70" t="s">
        <v>51</v>
      </c>
      <c r="I254" s="71" t="s">
        <v>44</v>
      </c>
      <c r="J254" s="109" t="s">
        <v>45</v>
      </c>
      <c r="K254" s="110" t="s">
        <v>46</v>
      </c>
      <c r="L254" s="111">
        <v>586.5017866666667</v>
      </c>
    </row>
    <row r="255" spans="1:12" ht="15" customHeight="1" x14ac:dyDescent="0.25">
      <c r="A255" s="52" t="s">
        <v>170</v>
      </c>
      <c r="B255" s="61">
        <v>42147</v>
      </c>
      <c r="C255" s="96" t="s">
        <v>179</v>
      </c>
      <c r="D255" s="55" t="s">
        <v>173</v>
      </c>
      <c r="E255" s="56" t="s">
        <v>7</v>
      </c>
      <c r="F255" s="60">
        <v>1050</v>
      </c>
      <c r="G255" s="108">
        <f t="shared" si="4"/>
        <v>1.7902758761701072</v>
      </c>
      <c r="H255" s="70" t="s">
        <v>58</v>
      </c>
      <c r="I255" s="71" t="s">
        <v>44</v>
      </c>
      <c r="J255" s="109" t="s">
        <v>45</v>
      </c>
      <c r="K255" s="110" t="s">
        <v>46</v>
      </c>
      <c r="L255" s="111">
        <v>586.5017866666667</v>
      </c>
    </row>
    <row r="256" spans="1:12" ht="15" customHeight="1" x14ac:dyDescent="0.25">
      <c r="A256" s="52" t="s">
        <v>170</v>
      </c>
      <c r="B256" s="61">
        <v>42147</v>
      </c>
      <c r="C256" s="96" t="s">
        <v>49</v>
      </c>
      <c r="D256" s="55" t="s">
        <v>50</v>
      </c>
      <c r="E256" s="56" t="s">
        <v>6</v>
      </c>
      <c r="F256" s="60">
        <v>900</v>
      </c>
      <c r="G256" s="108">
        <f t="shared" si="4"/>
        <v>1.5345221795743775</v>
      </c>
      <c r="H256" s="70" t="s">
        <v>51</v>
      </c>
      <c r="I256" s="71" t="s">
        <v>44</v>
      </c>
      <c r="J256" s="109" t="s">
        <v>45</v>
      </c>
      <c r="K256" s="110" t="s">
        <v>46</v>
      </c>
      <c r="L256" s="111">
        <v>586.5017866666667</v>
      </c>
    </row>
    <row r="257" spans="1:12" ht="15" customHeight="1" x14ac:dyDescent="0.25">
      <c r="A257" s="52" t="s">
        <v>170</v>
      </c>
      <c r="B257" s="61">
        <v>42148</v>
      </c>
      <c r="C257" s="96" t="s">
        <v>49</v>
      </c>
      <c r="D257" s="55" t="s">
        <v>50</v>
      </c>
      <c r="E257" s="56" t="s">
        <v>6</v>
      </c>
      <c r="F257" s="60">
        <v>1400</v>
      </c>
      <c r="G257" s="108">
        <f t="shared" si="4"/>
        <v>2.3870345015601431</v>
      </c>
      <c r="H257" s="70" t="s">
        <v>51</v>
      </c>
      <c r="I257" s="71" t="s">
        <v>44</v>
      </c>
      <c r="J257" s="109" t="s">
        <v>45</v>
      </c>
      <c r="K257" s="110" t="s">
        <v>46</v>
      </c>
      <c r="L257" s="111">
        <v>586.5017866666667</v>
      </c>
    </row>
    <row r="258" spans="1:12" ht="15" customHeight="1" x14ac:dyDescent="0.25">
      <c r="A258" s="52" t="s">
        <v>170</v>
      </c>
      <c r="B258" s="61">
        <v>42150</v>
      </c>
      <c r="C258" s="96" t="s">
        <v>49</v>
      </c>
      <c r="D258" s="55" t="s">
        <v>50</v>
      </c>
      <c r="E258" s="56" t="s">
        <v>6</v>
      </c>
      <c r="F258" s="60">
        <v>1100</v>
      </c>
      <c r="G258" s="108">
        <f t="shared" si="4"/>
        <v>1.8755271083686837</v>
      </c>
      <c r="H258" s="70" t="s">
        <v>51</v>
      </c>
      <c r="I258" s="71" t="s">
        <v>44</v>
      </c>
      <c r="J258" s="109" t="s">
        <v>45</v>
      </c>
      <c r="K258" s="110" t="s">
        <v>46</v>
      </c>
      <c r="L258" s="111">
        <v>586.5017866666667</v>
      </c>
    </row>
    <row r="259" spans="1:12" ht="15" customHeight="1" x14ac:dyDescent="0.25">
      <c r="A259" s="52" t="s">
        <v>170</v>
      </c>
      <c r="B259" s="61">
        <v>42151</v>
      </c>
      <c r="C259" s="96" t="s">
        <v>49</v>
      </c>
      <c r="D259" s="55" t="s">
        <v>50</v>
      </c>
      <c r="E259" s="56" t="s">
        <v>6</v>
      </c>
      <c r="F259" s="60">
        <v>1700</v>
      </c>
      <c r="G259" s="108">
        <f t="shared" si="4"/>
        <v>2.898541894751602</v>
      </c>
      <c r="H259" s="70" t="s">
        <v>51</v>
      </c>
      <c r="I259" s="71" t="s">
        <v>44</v>
      </c>
      <c r="J259" s="109" t="s">
        <v>45</v>
      </c>
      <c r="K259" s="110" t="s">
        <v>46</v>
      </c>
      <c r="L259" s="111">
        <v>586.5017866666667</v>
      </c>
    </row>
    <row r="260" spans="1:12" ht="15" customHeight="1" x14ac:dyDescent="0.25">
      <c r="A260" s="52" t="s">
        <v>170</v>
      </c>
      <c r="B260" s="61">
        <v>42126</v>
      </c>
      <c r="C260" s="96" t="s">
        <v>9</v>
      </c>
      <c r="D260" s="55" t="s">
        <v>25</v>
      </c>
      <c r="E260" s="56" t="s">
        <v>43</v>
      </c>
      <c r="F260" s="57">
        <v>5000</v>
      </c>
      <c r="G260" s="108">
        <f t="shared" si="4"/>
        <v>8.5251232198576528</v>
      </c>
      <c r="H260" s="70" t="s">
        <v>32</v>
      </c>
      <c r="I260" s="71" t="s">
        <v>95</v>
      </c>
      <c r="J260" s="109" t="s">
        <v>45</v>
      </c>
      <c r="K260" s="110" t="s">
        <v>46</v>
      </c>
      <c r="L260" s="111">
        <v>586.5017866666667</v>
      </c>
    </row>
    <row r="261" spans="1:12" ht="15" customHeight="1" x14ac:dyDescent="0.25">
      <c r="A261" s="52" t="s">
        <v>170</v>
      </c>
      <c r="B261" s="61">
        <v>42126</v>
      </c>
      <c r="C261" s="96" t="s">
        <v>9</v>
      </c>
      <c r="D261" s="55" t="s">
        <v>25</v>
      </c>
      <c r="E261" s="56" t="s">
        <v>43</v>
      </c>
      <c r="F261" s="57">
        <v>2500</v>
      </c>
      <c r="G261" s="108">
        <f t="shared" si="4"/>
        <v>4.2625616099288264</v>
      </c>
      <c r="H261" s="70" t="s">
        <v>33</v>
      </c>
      <c r="I261" s="71" t="s">
        <v>95</v>
      </c>
      <c r="J261" s="109" t="s">
        <v>45</v>
      </c>
      <c r="K261" s="110" t="s">
        <v>46</v>
      </c>
      <c r="L261" s="111">
        <v>586.5017866666667</v>
      </c>
    </row>
    <row r="262" spans="1:12" ht="15" customHeight="1" x14ac:dyDescent="0.25">
      <c r="A262" s="52" t="s">
        <v>170</v>
      </c>
      <c r="B262" s="61">
        <v>42126</v>
      </c>
      <c r="C262" s="96" t="s">
        <v>9</v>
      </c>
      <c r="D262" s="55" t="s">
        <v>25</v>
      </c>
      <c r="E262" s="56" t="s">
        <v>6</v>
      </c>
      <c r="F262" s="57">
        <v>5000</v>
      </c>
      <c r="G262" s="108">
        <f t="shared" ref="G262:G283" si="5">F262/L262</f>
        <v>8.5251232198576528</v>
      </c>
      <c r="H262" s="70" t="s">
        <v>34</v>
      </c>
      <c r="I262" s="71" t="s">
        <v>44</v>
      </c>
      <c r="J262" s="109" t="s">
        <v>45</v>
      </c>
      <c r="K262" s="110" t="s">
        <v>46</v>
      </c>
      <c r="L262" s="111">
        <v>586.5017866666667</v>
      </c>
    </row>
    <row r="263" spans="1:12" ht="15" customHeight="1" x14ac:dyDescent="0.25">
      <c r="A263" s="52" t="s">
        <v>170</v>
      </c>
      <c r="B263" s="61">
        <v>42126</v>
      </c>
      <c r="C263" s="96" t="s">
        <v>9</v>
      </c>
      <c r="D263" s="55" t="s">
        <v>25</v>
      </c>
      <c r="E263" s="56" t="s">
        <v>81</v>
      </c>
      <c r="F263" s="63">
        <v>5000</v>
      </c>
      <c r="G263" s="108">
        <f t="shared" si="5"/>
        <v>8.5251232198576528</v>
      </c>
      <c r="H263" s="70" t="s">
        <v>35</v>
      </c>
      <c r="I263" s="71" t="s">
        <v>95</v>
      </c>
      <c r="J263" s="109" t="s">
        <v>45</v>
      </c>
      <c r="K263" s="110" t="s">
        <v>46</v>
      </c>
      <c r="L263" s="111">
        <v>586.5017866666667</v>
      </c>
    </row>
    <row r="264" spans="1:12" ht="15" customHeight="1" x14ac:dyDescent="0.25">
      <c r="A264" s="52" t="s">
        <v>170</v>
      </c>
      <c r="B264" s="61">
        <v>42126</v>
      </c>
      <c r="C264" s="96" t="s">
        <v>180</v>
      </c>
      <c r="D264" s="55" t="s">
        <v>47</v>
      </c>
      <c r="E264" s="56" t="s">
        <v>6</v>
      </c>
      <c r="F264" s="57">
        <v>10000</v>
      </c>
      <c r="G264" s="108">
        <f t="shared" si="5"/>
        <v>17.050246439715306</v>
      </c>
      <c r="H264" s="70" t="s">
        <v>48</v>
      </c>
      <c r="I264" s="71" t="s">
        <v>44</v>
      </c>
      <c r="J264" s="109" t="s">
        <v>45</v>
      </c>
      <c r="K264" s="110" t="s">
        <v>46</v>
      </c>
      <c r="L264" s="111">
        <v>586.5017866666667</v>
      </c>
    </row>
    <row r="265" spans="1:12" ht="15" customHeight="1" x14ac:dyDescent="0.25">
      <c r="A265" s="52" t="s">
        <v>170</v>
      </c>
      <c r="B265" s="61">
        <v>42137</v>
      </c>
      <c r="C265" s="96" t="s">
        <v>9</v>
      </c>
      <c r="D265" s="55" t="s">
        <v>25</v>
      </c>
      <c r="E265" s="56" t="s">
        <v>43</v>
      </c>
      <c r="F265" s="57">
        <v>5000</v>
      </c>
      <c r="G265" s="108">
        <f t="shared" si="5"/>
        <v>8.5251232198576528</v>
      </c>
      <c r="H265" s="70" t="s">
        <v>36</v>
      </c>
      <c r="I265" s="71" t="s">
        <v>95</v>
      </c>
      <c r="J265" s="109" t="s">
        <v>45</v>
      </c>
      <c r="K265" s="110" t="s">
        <v>46</v>
      </c>
      <c r="L265" s="111">
        <v>586.5017866666667</v>
      </c>
    </row>
    <row r="266" spans="1:12" ht="15" customHeight="1" x14ac:dyDescent="0.25">
      <c r="A266" s="52" t="s">
        <v>170</v>
      </c>
      <c r="B266" s="61">
        <v>42137</v>
      </c>
      <c r="C266" s="96" t="s">
        <v>9</v>
      </c>
      <c r="D266" s="55" t="s">
        <v>25</v>
      </c>
      <c r="E266" s="56" t="s">
        <v>6</v>
      </c>
      <c r="F266" s="57">
        <v>5000</v>
      </c>
      <c r="G266" s="108">
        <f t="shared" si="5"/>
        <v>8.5251232198576528</v>
      </c>
      <c r="H266" s="70" t="s">
        <v>37</v>
      </c>
      <c r="I266" s="71" t="s">
        <v>44</v>
      </c>
      <c r="J266" s="109" t="s">
        <v>45</v>
      </c>
      <c r="K266" s="110" t="s">
        <v>46</v>
      </c>
      <c r="L266" s="111">
        <v>586.5017866666667</v>
      </c>
    </row>
    <row r="267" spans="1:12" ht="15" customHeight="1" x14ac:dyDescent="0.25">
      <c r="A267" s="52" t="s">
        <v>170</v>
      </c>
      <c r="B267" s="61">
        <v>42137</v>
      </c>
      <c r="C267" s="96" t="s">
        <v>9</v>
      </c>
      <c r="D267" s="55" t="s">
        <v>25</v>
      </c>
      <c r="E267" s="56" t="s">
        <v>81</v>
      </c>
      <c r="F267" s="60">
        <v>5000</v>
      </c>
      <c r="G267" s="108">
        <f t="shared" si="5"/>
        <v>8.5251232198576528</v>
      </c>
      <c r="H267" s="70" t="s">
        <v>38</v>
      </c>
      <c r="I267" s="71" t="s">
        <v>95</v>
      </c>
      <c r="J267" s="109" t="s">
        <v>45</v>
      </c>
      <c r="K267" s="110" t="s">
        <v>46</v>
      </c>
      <c r="L267" s="111">
        <v>586.5017866666667</v>
      </c>
    </row>
    <row r="268" spans="1:12" ht="15" customHeight="1" x14ac:dyDescent="0.25">
      <c r="A268" s="52" t="s">
        <v>170</v>
      </c>
      <c r="B268" s="61">
        <v>42144</v>
      </c>
      <c r="C268" s="96" t="s">
        <v>9</v>
      </c>
      <c r="D268" s="55" t="s">
        <v>25</v>
      </c>
      <c r="E268" s="56" t="s">
        <v>43</v>
      </c>
      <c r="F268" s="57">
        <v>5000</v>
      </c>
      <c r="G268" s="108">
        <f t="shared" si="5"/>
        <v>8.5251232198576528</v>
      </c>
      <c r="H268" s="70" t="s">
        <v>39</v>
      </c>
      <c r="I268" s="71" t="s">
        <v>44</v>
      </c>
      <c r="J268" s="109" t="s">
        <v>45</v>
      </c>
      <c r="K268" s="110" t="s">
        <v>46</v>
      </c>
      <c r="L268" s="111">
        <v>586.5017866666667</v>
      </c>
    </row>
    <row r="269" spans="1:12" ht="15" customHeight="1" x14ac:dyDescent="0.25">
      <c r="A269" s="52" t="s">
        <v>170</v>
      </c>
      <c r="B269" s="61">
        <v>42144</v>
      </c>
      <c r="C269" s="96" t="s">
        <v>9</v>
      </c>
      <c r="D269" s="55" t="s">
        <v>25</v>
      </c>
      <c r="E269" s="56" t="s">
        <v>43</v>
      </c>
      <c r="F269" s="57">
        <v>2500</v>
      </c>
      <c r="G269" s="108">
        <f t="shared" si="5"/>
        <v>4.2625616099288264</v>
      </c>
      <c r="H269" s="70" t="s">
        <v>40</v>
      </c>
      <c r="I269" s="71" t="s">
        <v>44</v>
      </c>
      <c r="J269" s="109" t="s">
        <v>45</v>
      </c>
      <c r="K269" s="110" t="s">
        <v>46</v>
      </c>
      <c r="L269" s="111">
        <v>586.5017866666667</v>
      </c>
    </row>
    <row r="270" spans="1:12" ht="15" customHeight="1" x14ac:dyDescent="0.25">
      <c r="A270" s="52" t="s">
        <v>170</v>
      </c>
      <c r="B270" s="61">
        <v>42144</v>
      </c>
      <c r="C270" s="96" t="s">
        <v>9</v>
      </c>
      <c r="D270" s="55" t="s">
        <v>25</v>
      </c>
      <c r="E270" s="56" t="s">
        <v>6</v>
      </c>
      <c r="F270" s="57">
        <v>5000</v>
      </c>
      <c r="G270" s="108">
        <f t="shared" si="5"/>
        <v>8.5251232198576528</v>
      </c>
      <c r="H270" s="70" t="s">
        <v>96</v>
      </c>
      <c r="I270" s="71" t="s">
        <v>44</v>
      </c>
      <c r="J270" s="109" t="s">
        <v>45</v>
      </c>
      <c r="K270" s="110" t="s">
        <v>46</v>
      </c>
      <c r="L270" s="111">
        <v>586.5017866666667</v>
      </c>
    </row>
    <row r="271" spans="1:12" ht="15" customHeight="1" x14ac:dyDescent="0.25">
      <c r="A271" s="52" t="s">
        <v>170</v>
      </c>
      <c r="B271" s="61">
        <v>42147</v>
      </c>
      <c r="C271" s="96" t="s">
        <v>9</v>
      </c>
      <c r="D271" s="55" t="s">
        <v>25</v>
      </c>
      <c r="E271" s="56" t="s">
        <v>43</v>
      </c>
      <c r="F271" s="57">
        <v>5000</v>
      </c>
      <c r="G271" s="108">
        <f t="shared" si="5"/>
        <v>8.5251232198576528</v>
      </c>
      <c r="H271" s="70" t="s">
        <v>97</v>
      </c>
      <c r="I271" s="71" t="s">
        <v>44</v>
      </c>
      <c r="J271" s="109" t="s">
        <v>45</v>
      </c>
      <c r="K271" s="110" t="s">
        <v>46</v>
      </c>
      <c r="L271" s="111">
        <v>586.5017866666667</v>
      </c>
    </row>
    <row r="272" spans="1:12" ht="15" customHeight="1" x14ac:dyDescent="0.25">
      <c r="A272" s="52" t="s">
        <v>170</v>
      </c>
      <c r="B272" s="61">
        <v>42147</v>
      </c>
      <c r="C272" s="96" t="s">
        <v>9</v>
      </c>
      <c r="D272" s="55" t="s">
        <v>25</v>
      </c>
      <c r="E272" s="56" t="s">
        <v>6</v>
      </c>
      <c r="F272" s="57">
        <v>5000</v>
      </c>
      <c r="G272" s="108">
        <f t="shared" si="5"/>
        <v>8.5251232198576528</v>
      </c>
      <c r="H272" s="70" t="s">
        <v>98</v>
      </c>
      <c r="I272" s="71" t="s">
        <v>44</v>
      </c>
      <c r="J272" s="109" t="s">
        <v>45</v>
      </c>
      <c r="K272" s="110" t="s">
        <v>46</v>
      </c>
      <c r="L272" s="111">
        <v>586.5017866666667</v>
      </c>
    </row>
    <row r="273" spans="1:12" ht="15" customHeight="1" x14ac:dyDescent="0.25">
      <c r="A273" s="52" t="s">
        <v>170</v>
      </c>
      <c r="B273" s="61">
        <v>42125</v>
      </c>
      <c r="C273" s="96" t="s">
        <v>49</v>
      </c>
      <c r="D273" s="55" t="s">
        <v>50</v>
      </c>
      <c r="E273" s="56" t="s">
        <v>81</v>
      </c>
      <c r="F273" s="57">
        <v>1550</v>
      </c>
      <c r="G273" s="108">
        <f t="shared" si="5"/>
        <v>2.6427881981558725</v>
      </c>
      <c r="H273" s="70" t="s">
        <v>104</v>
      </c>
      <c r="I273" s="71" t="s">
        <v>95</v>
      </c>
      <c r="J273" s="109" t="s">
        <v>45</v>
      </c>
      <c r="K273" s="110" t="s">
        <v>46</v>
      </c>
      <c r="L273" s="111">
        <v>586.5017866666667</v>
      </c>
    </row>
    <row r="274" spans="1:12" ht="15" customHeight="1" x14ac:dyDescent="0.25">
      <c r="A274" s="52" t="s">
        <v>170</v>
      </c>
      <c r="B274" s="61">
        <v>42126</v>
      </c>
      <c r="C274" s="96" t="s">
        <v>49</v>
      </c>
      <c r="D274" s="55" t="s">
        <v>50</v>
      </c>
      <c r="E274" s="56" t="s">
        <v>81</v>
      </c>
      <c r="F274" s="57">
        <v>900</v>
      </c>
      <c r="G274" s="108">
        <f t="shared" si="5"/>
        <v>1.5345221795743775</v>
      </c>
      <c r="H274" s="70" t="s">
        <v>104</v>
      </c>
      <c r="I274" s="71" t="s">
        <v>95</v>
      </c>
      <c r="J274" s="109" t="s">
        <v>45</v>
      </c>
      <c r="K274" s="110" t="s">
        <v>46</v>
      </c>
      <c r="L274" s="111">
        <v>586.5017866666667</v>
      </c>
    </row>
    <row r="275" spans="1:12" ht="15" customHeight="1" x14ac:dyDescent="0.25">
      <c r="A275" s="52" t="s">
        <v>170</v>
      </c>
      <c r="B275" s="61">
        <v>42127</v>
      </c>
      <c r="C275" s="96" t="s">
        <v>49</v>
      </c>
      <c r="D275" s="55" t="s">
        <v>50</v>
      </c>
      <c r="E275" s="56" t="s">
        <v>81</v>
      </c>
      <c r="F275" s="63">
        <v>900</v>
      </c>
      <c r="G275" s="108">
        <f t="shared" si="5"/>
        <v>1.5345221795743775</v>
      </c>
      <c r="H275" s="70" t="s">
        <v>104</v>
      </c>
      <c r="I275" s="71" t="s">
        <v>95</v>
      </c>
      <c r="J275" s="109" t="s">
        <v>45</v>
      </c>
      <c r="K275" s="110" t="s">
        <v>46</v>
      </c>
      <c r="L275" s="111">
        <v>586.5017866666667</v>
      </c>
    </row>
    <row r="276" spans="1:12" ht="15" customHeight="1" x14ac:dyDescent="0.25">
      <c r="A276" s="52" t="s">
        <v>170</v>
      </c>
      <c r="B276" s="61">
        <v>42129</v>
      </c>
      <c r="C276" s="96" t="s">
        <v>49</v>
      </c>
      <c r="D276" s="55" t="s">
        <v>50</v>
      </c>
      <c r="E276" s="56" t="s">
        <v>81</v>
      </c>
      <c r="F276" s="57">
        <v>1500</v>
      </c>
      <c r="G276" s="108">
        <f t="shared" si="5"/>
        <v>2.5575369659572957</v>
      </c>
      <c r="H276" s="70" t="s">
        <v>104</v>
      </c>
      <c r="I276" s="71" t="s">
        <v>95</v>
      </c>
      <c r="J276" s="109" t="s">
        <v>45</v>
      </c>
      <c r="K276" s="110" t="s">
        <v>46</v>
      </c>
      <c r="L276" s="111">
        <v>586.5017866666667</v>
      </c>
    </row>
    <row r="277" spans="1:12" ht="15" customHeight="1" x14ac:dyDescent="0.25">
      <c r="A277" s="52" t="s">
        <v>170</v>
      </c>
      <c r="B277" s="61">
        <v>42130</v>
      </c>
      <c r="C277" s="96" t="s">
        <v>49</v>
      </c>
      <c r="D277" s="55" t="s">
        <v>50</v>
      </c>
      <c r="E277" s="56" t="s">
        <v>81</v>
      </c>
      <c r="F277" s="57">
        <v>900</v>
      </c>
      <c r="G277" s="108">
        <f t="shared" si="5"/>
        <v>1.5345221795743775</v>
      </c>
      <c r="H277" s="70" t="s">
        <v>104</v>
      </c>
      <c r="I277" s="71" t="s">
        <v>95</v>
      </c>
      <c r="J277" s="109" t="s">
        <v>45</v>
      </c>
      <c r="K277" s="110" t="s">
        <v>46</v>
      </c>
      <c r="L277" s="111">
        <v>586.5017866666667</v>
      </c>
    </row>
    <row r="278" spans="1:12" ht="15" customHeight="1" x14ac:dyDescent="0.25">
      <c r="A278" s="52" t="s">
        <v>170</v>
      </c>
      <c r="B278" s="61">
        <v>42131</v>
      </c>
      <c r="C278" s="96" t="s">
        <v>49</v>
      </c>
      <c r="D278" s="55" t="s">
        <v>50</v>
      </c>
      <c r="E278" s="56" t="s">
        <v>81</v>
      </c>
      <c r="F278" s="57">
        <v>1500</v>
      </c>
      <c r="G278" s="108">
        <f t="shared" si="5"/>
        <v>2.5575369659572957</v>
      </c>
      <c r="H278" s="70" t="s">
        <v>104</v>
      </c>
      <c r="I278" s="71" t="s">
        <v>95</v>
      </c>
      <c r="J278" s="109" t="s">
        <v>45</v>
      </c>
      <c r="K278" s="110" t="s">
        <v>46</v>
      </c>
      <c r="L278" s="111">
        <v>586.5017866666667</v>
      </c>
    </row>
    <row r="279" spans="1:12" ht="15" customHeight="1" x14ac:dyDescent="0.25">
      <c r="A279" s="52" t="s">
        <v>170</v>
      </c>
      <c r="B279" s="61">
        <v>42132</v>
      </c>
      <c r="C279" s="96" t="s">
        <v>49</v>
      </c>
      <c r="D279" s="55" t="s">
        <v>50</v>
      </c>
      <c r="E279" s="56" t="s">
        <v>81</v>
      </c>
      <c r="F279" s="60">
        <v>1900</v>
      </c>
      <c r="G279" s="108">
        <f t="shared" si="5"/>
        <v>3.2395468235459082</v>
      </c>
      <c r="H279" s="70" t="s">
        <v>104</v>
      </c>
      <c r="I279" s="71" t="s">
        <v>95</v>
      </c>
      <c r="J279" s="109" t="s">
        <v>45</v>
      </c>
      <c r="K279" s="110" t="s">
        <v>46</v>
      </c>
      <c r="L279" s="111">
        <v>586.5017866666667</v>
      </c>
    </row>
    <row r="280" spans="1:12" ht="15" customHeight="1" x14ac:dyDescent="0.25">
      <c r="A280" s="52" t="s">
        <v>170</v>
      </c>
      <c r="B280" s="61">
        <v>42133</v>
      </c>
      <c r="C280" s="96" t="s">
        <v>49</v>
      </c>
      <c r="D280" s="55" t="s">
        <v>50</v>
      </c>
      <c r="E280" s="56" t="s">
        <v>81</v>
      </c>
      <c r="F280" s="57">
        <v>900</v>
      </c>
      <c r="G280" s="108">
        <f t="shared" si="5"/>
        <v>1.5345221795743775</v>
      </c>
      <c r="H280" s="70" t="s">
        <v>104</v>
      </c>
      <c r="I280" s="71" t="s">
        <v>95</v>
      </c>
      <c r="J280" s="109" t="s">
        <v>45</v>
      </c>
      <c r="K280" s="110" t="s">
        <v>46</v>
      </c>
      <c r="L280" s="111">
        <v>586.5017866666667</v>
      </c>
    </row>
    <row r="281" spans="1:12" ht="15" customHeight="1" x14ac:dyDescent="0.25">
      <c r="A281" s="52" t="s">
        <v>170</v>
      </c>
      <c r="B281" s="61">
        <v>42134</v>
      </c>
      <c r="C281" s="96" t="s">
        <v>49</v>
      </c>
      <c r="D281" s="55" t="s">
        <v>50</v>
      </c>
      <c r="E281" s="56" t="s">
        <v>81</v>
      </c>
      <c r="F281" s="57">
        <v>1750</v>
      </c>
      <c r="G281" s="108">
        <f t="shared" si="5"/>
        <v>2.9837931269501787</v>
      </c>
      <c r="H281" s="70" t="s">
        <v>104</v>
      </c>
      <c r="I281" s="71" t="s">
        <v>95</v>
      </c>
      <c r="J281" s="109" t="s">
        <v>45</v>
      </c>
      <c r="K281" s="110" t="s">
        <v>46</v>
      </c>
      <c r="L281" s="111">
        <v>586.5017866666667</v>
      </c>
    </row>
    <row r="282" spans="1:12" ht="15" customHeight="1" x14ac:dyDescent="0.25">
      <c r="A282" s="52" t="s">
        <v>170</v>
      </c>
      <c r="B282" s="61">
        <v>42136</v>
      </c>
      <c r="C282" s="96" t="s">
        <v>49</v>
      </c>
      <c r="D282" s="55" t="s">
        <v>50</v>
      </c>
      <c r="E282" s="56" t="s">
        <v>81</v>
      </c>
      <c r="F282" s="57">
        <v>1600</v>
      </c>
      <c r="G282" s="108">
        <f t="shared" si="5"/>
        <v>2.7280394303544488</v>
      </c>
      <c r="H282" s="70" t="s">
        <v>104</v>
      </c>
      <c r="I282" s="71" t="s">
        <v>95</v>
      </c>
      <c r="J282" s="109" t="s">
        <v>45</v>
      </c>
      <c r="K282" s="110" t="s">
        <v>46</v>
      </c>
      <c r="L282" s="111">
        <v>586.5017866666667</v>
      </c>
    </row>
    <row r="283" spans="1:12" ht="15" customHeight="1" x14ac:dyDescent="0.25">
      <c r="A283" s="52" t="s">
        <v>170</v>
      </c>
      <c r="B283" s="61">
        <v>42137</v>
      </c>
      <c r="C283" s="96" t="s">
        <v>49</v>
      </c>
      <c r="D283" s="55" t="s">
        <v>50</v>
      </c>
      <c r="E283" s="56" t="s">
        <v>81</v>
      </c>
      <c r="F283" s="57">
        <v>1450</v>
      </c>
      <c r="G283" s="108">
        <f t="shared" si="5"/>
        <v>2.4722857337587194</v>
      </c>
      <c r="H283" s="70" t="s">
        <v>104</v>
      </c>
      <c r="I283" s="71" t="s">
        <v>95</v>
      </c>
      <c r="J283" s="109" t="s">
        <v>45</v>
      </c>
      <c r="K283" s="110" t="s">
        <v>46</v>
      </c>
      <c r="L283" s="111">
        <v>586.5017866666667</v>
      </c>
    </row>
    <row r="14756" spans="1:12" ht="15" customHeight="1" x14ac:dyDescent="0.2">
      <c r="A14756" s="12"/>
      <c r="B14756" s="12"/>
      <c r="C14756" s="12"/>
      <c r="D14756" s="12"/>
      <c r="E14756" s="12"/>
      <c r="G14756" s="25"/>
      <c r="H14756" s="12"/>
      <c r="I14756" s="12"/>
      <c r="J14756" s="12"/>
      <c r="K14756" s="12"/>
      <c r="L14756" s="12"/>
    </row>
  </sheetData>
  <mergeCells count="1">
    <mergeCell ref="B1:K1"/>
  </mergeCells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opLeftCell="A18" zoomScaleNormal="100" workbookViewId="0">
      <selection activeCell="B38" sqref="B38"/>
    </sheetView>
  </sheetViews>
  <sheetFormatPr defaultColWidth="11.19921875" defaultRowHeight="12.75" x14ac:dyDescent="0.2"/>
  <cols>
    <col min="1" max="1" width="15.3984375" style="3" customWidth="1"/>
    <col min="2" max="2" width="11.19921875" style="3" customWidth="1"/>
    <col min="3" max="3" width="5.5" style="3" customWidth="1"/>
    <col min="4" max="4" width="9.09765625" style="3" customWidth="1"/>
    <col min="5" max="6" width="8.09765625" style="3" customWidth="1"/>
    <col min="7" max="7" width="7.796875" style="3" customWidth="1"/>
    <col min="8" max="8" width="9.69921875" style="3" customWidth="1"/>
    <col min="9" max="9" width="6" style="3" customWidth="1"/>
    <col min="10" max="10" width="6.59765625" style="3" customWidth="1"/>
    <col min="11" max="12" width="9.796875" style="3" customWidth="1"/>
    <col min="13" max="13" width="10.296875" style="3" bestFit="1" customWidth="1"/>
    <col min="14" max="14" width="9.5" style="3" customWidth="1"/>
    <col min="15" max="16" width="5.5" style="3" customWidth="1"/>
    <col min="17" max="17" width="9.3984375" style="3" customWidth="1"/>
    <col min="18" max="19" width="7.59765625" style="3" customWidth="1"/>
    <col min="20" max="20" width="11.09765625" style="3" customWidth="1"/>
    <col min="21" max="21" width="11" style="3" customWidth="1"/>
    <col min="22" max="22" width="9.69921875" style="3" customWidth="1"/>
    <col min="23" max="23" width="10.69921875" style="3" customWidth="1"/>
    <col min="24" max="24" width="8.69921875" style="3" customWidth="1"/>
    <col min="25" max="25" width="7.296875" style="3" customWidth="1"/>
    <col min="26" max="26" width="5.8984375" style="3" customWidth="1"/>
    <col min="27" max="27" width="7.5" style="3" customWidth="1"/>
    <col min="28" max="28" width="8.3984375" style="3" customWidth="1"/>
    <col min="29" max="29" width="7.8984375" style="3" customWidth="1"/>
    <col min="30" max="30" width="9.5" style="3" customWidth="1"/>
    <col min="31" max="31" width="8.8984375" style="3" customWidth="1"/>
    <col min="32" max="32" width="10.3984375" style="3" customWidth="1"/>
    <col min="33" max="33" width="11.09765625" style="3" customWidth="1"/>
    <col min="34" max="34" width="10.8984375" style="3" customWidth="1"/>
    <col min="35" max="35" width="9.8984375" style="3" customWidth="1"/>
    <col min="36" max="36" width="10.796875" style="3" customWidth="1"/>
    <col min="37" max="37" width="7.8984375" style="3" customWidth="1"/>
    <col min="38" max="38" width="8.3984375" style="3" customWidth="1"/>
    <col min="39" max="39" width="8.296875" style="3" customWidth="1"/>
    <col min="40" max="40" width="10.59765625" style="3" customWidth="1"/>
    <col min="41" max="41" width="7.5" style="3" customWidth="1"/>
    <col min="42" max="42" width="9.3984375" style="3" customWidth="1"/>
    <col min="43" max="43" width="7.59765625" style="3" customWidth="1"/>
    <col min="44" max="45" width="8.69921875" style="3" customWidth="1"/>
    <col min="46" max="46" width="8.59765625" style="3" customWidth="1"/>
    <col min="47" max="48" width="10.69921875" style="3" customWidth="1"/>
    <col min="49" max="49" width="7.5" style="3" customWidth="1"/>
    <col min="50" max="50" width="5.69921875" style="3" customWidth="1"/>
    <col min="51" max="51" width="10.5" style="3" customWidth="1"/>
    <col min="52" max="16384" width="11.19921875" style="3"/>
  </cols>
  <sheetData>
    <row r="3" spans="1:17" ht="25.5" x14ac:dyDescent="0.2">
      <c r="A3" s="29" t="s">
        <v>14</v>
      </c>
      <c r="B3" s="29" t="s">
        <v>28</v>
      </c>
      <c r="C3" s="3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25.5" x14ac:dyDescent="0.2">
      <c r="A4" s="29" t="s">
        <v>27</v>
      </c>
      <c r="B4" s="32" t="s">
        <v>31</v>
      </c>
      <c r="C4" s="34" t="s">
        <v>26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" x14ac:dyDescent="0.2">
      <c r="A5" s="31" t="s">
        <v>31</v>
      </c>
      <c r="B5" s="30"/>
      <c r="C5" s="37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x14ac:dyDescent="0.2">
      <c r="A6" s="36" t="s">
        <v>26</v>
      </c>
      <c r="B6" s="35"/>
      <c r="C6" s="38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4" t="s">
        <v>30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  <c r="J19" s="6"/>
      <c r="K19"/>
      <c r="L19"/>
      <c r="M19"/>
      <c r="N19"/>
      <c r="O19"/>
      <c r="P19"/>
      <c r="Q19"/>
    </row>
    <row r="20" spans="1:17" x14ac:dyDescent="0.2">
      <c r="A20" s="5" t="s">
        <v>23</v>
      </c>
      <c r="B20" s="13">
        <v>-1233987</v>
      </c>
      <c r="C20" s="13">
        <f>B20/J21</f>
        <v>-2103.9782453404973</v>
      </c>
      <c r="D20" s="13"/>
      <c r="E20" s="13">
        <f>SUM(E21:E26)</f>
        <v>0</v>
      </c>
      <c r="F20" s="13">
        <f>SUM(F21:F26)</f>
        <v>1828500</v>
      </c>
      <c r="G20" s="13">
        <f>SUM(G21:G26)</f>
        <v>3117.6375615019438</v>
      </c>
      <c r="H20" s="13">
        <f>+D20-F20+B20</f>
        <v>-3062487</v>
      </c>
      <c r="I20" s="13">
        <f>+E20-G20+C20</f>
        <v>-5221.6158068424411</v>
      </c>
      <c r="J20" s="6"/>
    </row>
    <row r="21" spans="1:17" x14ac:dyDescent="0.2">
      <c r="A21" s="7" t="s">
        <v>118</v>
      </c>
      <c r="B21" s="14"/>
      <c r="C21" s="14"/>
      <c r="D21" s="14"/>
      <c r="E21" s="14"/>
      <c r="F21" s="14">
        <v>300000</v>
      </c>
      <c r="G21" s="14">
        <f>F21/J21</f>
        <v>511.50739319145919</v>
      </c>
      <c r="H21" s="14">
        <f>B20+D21-F21</f>
        <v>-1533987</v>
      </c>
      <c r="I21" s="14">
        <f>C20+E21-G21</f>
        <v>-2615.4856385319563</v>
      </c>
      <c r="J21" s="6">
        <v>586.5017866666667</v>
      </c>
    </row>
    <row r="22" spans="1:17" x14ac:dyDescent="0.2">
      <c r="A22" s="92" t="s">
        <v>117</v>
      </c>
      <c r="B22" s="93"/>
      <c r="C22" s="93"/>
      <c r="D22" s="94"/>
      <c r="E22" s="95"/>
      <c r="F22" s="95">
        <v>300000</v>
      </c>
      <c r="G22" s="14">
        <f>F22/J21</f>
        <v>511.50739319145919</v>
      </c>
      <c r="H22" s="95">
        <f>H21+D22-F22</f>
        <v>-1833987</v>
      </c>
      <c r="I22" s="95">
        <f>I21+E22-G22</f>
        <v>-3126.9930317234157</v>
      </c>
      <c r="J22" s="6"/>
    </row>
    <row r="23" spans="1:17" x14ac:dyDescent="0.2">
      <c r="A23" s="7" t="s">
        <v>128</v>
      </c>
      <c r="B23" s="10"/>
      <c r="C23" s="10"/>
      <c r="D23" s="14"/>
      <c r="E23" s="14"/>
      <c r="F23" s="14">
        <v>359500</v>
      </c>
      <c r="G23" s="14">
        <f>F23/J21</f>
        <v>612.95635950776523</v>
      </c>
      <c r="H23" s="95">
        <f t="shared" ref="H23" si="0">H22+D23-F23</f>
        <v>-2193487</v>
      </c>
      <c r="I23" s="95">
        <f t="shared" ref="I23" si="1">I22+E23-G23</f>
        <v>-3739.9493912311809</v>
      </c>
      <c r="J23" s="6"/>
    </row>
    <row r="24" spans="1:17" x14ac:dyDescent="0.2">
      <c r="A24" s="7" t="s">
        <v>161</v>
      </c>
      <c r="B24" s="10"/>
      <c r="C24" s="10"/>
      <c r="D24" s="14"/>
      <c r="E24" s="14"/>
      <c r="F24" s="14">
        <v>403000</v>
      </c>
      <c r="G24" s="14">
        <f>F24/J21</f>
        <v>687.12493152052684</v>
      </c>
      <c r="H24" s="95">
        <f t="shared" ref="H24" si="2">H23+D24-F24</f>
        <v>-2596487</v>
      </c>
      <c r="I24" s="95">
        <f t="shared" ref="I24" si="3">I23+E24-G24</f>
        <v>-4427.0743227517078</v>
      </c>
      <c r="J24" s="6"/>
    </row>
    <row r="25" spans="1:17" x14ac:dyDescent="0.2">
      <c r="A25" s="7" t="s">
        <v>162</v>
      </c>
      <c r="B25" s="10"/>
      <c r="C25" s="10"/>
      <c r="D25" s="14"/>
      <c r="E25" s="14"/>
      <c r="F25" s="14">
        <v>466000</v>
      </c>
      <c r="G25" s="14">
        <f>F25/J21</f>
        <v>794.54148409073332</v>
      </c>
      <c r="H25" s="95">
        <f t="shared" ref="H25" si="4">H24+D25-F25</f>
        <v>-3062487</v>
      </c>
      <c r="I25" s="95">
        <f t="shared" ref="I25:I32" si="5">I24+E25-G25</f>
        <v>-5221.6158068424411</v>
      </c>
      <c r="J25" s="6"/>
    </row>
    <row r="26" spans="1:17" x14ac:dyDescent="0.2">
      <c r="A26" s="20" t="s">
        <v>163</v>
      </c>
      <c r="B26" s="23"/>
      <c r="C26" s="23"/>
      <c r="D26" s="23"/>
      <c r="E26" s="21"/>
      <c r="F26" s="23"/>
      <c r="G26" s="14">
        <f>F26/J21</f>
        <v>0</v>
      </c>
      <c r="H26" s="95">
        <f>H23+D26-F26</f>
        <v>-2193487</v>
      </c>
      <c r="I26" s="95">
        <f t="shared" si="5"/>
        <v>-5221.6158068424411</v>
      </c>
      <c r="J26" s="6"/>
    </row>
    <row r="27" spans="1:17" x14ac:dyDescent="0.2">
      <c r="A27" s="20" t="s">
        <v>164</v>
      </c>
      <c r="B27" s="23"/>
      <c r="C27" s="23"/>
      <c r="D27" s="23"/>
      <c r="E27" s="21"/>
      <c r="F27" s="23"/>
      <c r="G27" s="14">
        <f>F27/J21</f>
        <v>0</v>
      </c>
      <c r="H27" s="95">
        <f t="shared" ref="H27" si="6">H24+D27-F27</f>
        <v>-2596487</v>
      </c>
      <c r="I27" s="95">
        <f t="shared" si="5"/>
        <v>-5221.6158068424411</v>
      </c>
      <c r="J27" s="6"/>
    </row>
    <row r="28" spans="1:17" x14ac:dyDescent="0.2">
      <c r="A28" s="20" t="s">
        <v>165</v>
      </c>
      <c r="B28" s="23"/>
      <c r="C28" s="23"/>
      <c r="D28" s="23"/>
      <c r="E28" s="21"/>
      <c r="F28" s="23"/>
      <c r="G28" s="14">
        <f>F28/J21</f>
        <v>0</v>
      </c>
      <c r="H28" s="95">
        <f t="shared" ref="H28" si="7">H25+D28-F28</f>
        <v>-3062487</v>
      </c>
      <c r="I28" s="95">
        <f t="shared" si="5"/>
        <v>-5221.6158068424411</v>
      </c>
    </row>
    <row r="29" spans="1:17" x14ac:dyDescent="0.2">
      <c r="A29" s="20" t="s">
        <v>166</v>
      </c>
      <c r="B29" s="23"/>
      <c r="C29" s="23"/>
      <c r="D29" s="23"/>
      <c r="E29" s="21"/>
      <c r="F29" s="23"/>
      <c r="G29" s="14">
        <f>F29/J21</f>
        <v>0</v>
      </c>
      <c r="H29" s="95">
        <f t="shared" ref="H29" si="8">H26+D29-F29</f>
        <v>-2193487</v>
      </c>
      <c r="I29" s="95">
        <f t="shared" si="5"/>
        <v>-5221.6158068424411</v>
      </c>
    </row>
    <row r="30" spans="1:17" x14ac:dyDescent="0.2">
      <c r="A30" s="20" t="s">
        <v>167</v>
      </c>
      <c r="B30" s="23"/>
      <c r="C30" s="23"/>
      <c r="D30" s="23"/>
      <c r="E30" s="21"/>
      <c r="F30" s="23"/>
      <c r="G30" s="14">
        <f>F30/J21</f>
        <v>0</v>
      </c>
      <c r="H30" s="95">
        <f t="shared" ref="H30" si="9">H27+D30-F30</f>
        <v>-2596487</v>
      </c>
      <c r="I30" s="95">
        <f t="shared" si="5"/>
        <v>-5221.6158068424411</v>
      </c>
    </row>
    <row r="31" spans="1:17" x14ac:dyDescent="0.2">
      <c r="A31" s="20" t="s">
        <v>168</v>
      </c>
      <c r="B31" s="23"/>
      <c r="C31" s="23"/>
      <c r="D31" s="23"/>
      <c r="E31" s="21"/>
      <c r="F31" s="23"/>
      <c r="G31" s="14">
        <f>F31/J21</f>
        <v>0</v>
      </c>
      <c r="H31" s="95">
        <f t="shared" ref="H31" si="10">H28+D31-F31</f>
        <v>-3062487</v>
      </c>
      <c r="I31" s="95">
        <f t="shared" si="5"/>
        <v>-5221.6158068424411</v>
      </c>
    </row>
    <row r="32" spans="1:17" x14ac:dyDescent="0.2">
      <c r="A32" s="20" t="s">
        <v>169</v>
      </c>
      <c r="B32" s="23"/>
      <c r="C32" s="23"/>
      <c r="D32" s="23"/>
      <c r="E32" s="21"/>
      <c r="F32" s="23"/>
      <c r="G32" s="14">
        <f>F32/J21</f>
        <v>0</v>
      </c>
      <c r="H32" s="95">
        <f t="shared" ref="H32" si="11">H29+D32-F32</f>
        <v>-2193487</v>
      </c>
      <c r="I32" s="95">
        <f t="shared" si="5"/>
        <v>-5221.6158068424411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13" sqref="G13"/>
    </sheetView>
  </sheetViews>
  <sheetFormatPr defaultRowHeight="15" x14ac:dyDescent="0.2"/>
  <cols>
    <col min="1" max="1" width="13.8984375" customWidth="1"/>
    <col min="2" max="2" width="8.59765625" customWidth="1"/>
    <col min="3" max="3" width="7.09765625" customWidth="1"/>
    <col min="4" max="4" width="9.5" customWidth="1"/>
    <col min="5" max="5" width="10.19921875" customWidth="1"/>
    <col min="6" max="6" width="9.69921875" customWidth="1"/>
    <col min="7" max="7" width="7.5" customWidth="1"/>
    <col min="8" max="8" width="10.59765625" customWidth="1"/>
  </cols>
  <sheetData>
    <row r="1" spans="1:7" x14ac:dyDescent="0.2">
      <c r="A1" s="90" t="s">
        <v>13</v>
      </c>
      <c r="B1" s="89" t="s">
        <v>181</v>
      </c>
    </row>
    <row r="3" spans="1:7" ht="30" x14ac:dyDescent="0.2">
      <c r="A3" s="88" t="s">
        <v>63</v>
      </c>
      <c r="B3" s="88" t="s">
        <v>62</v>
      </c>
      <c r="C3" s="86"/>
      <c r="D3" s="86"/>
      <c r="E3" s="86"/>
      <c r="F3" s="86"/>
      <c r="G3" s="87"/>
    </row>
    <row r="4" spans="1:7" ht="45" x14ac:dyDescent="0.2">
      <c r="A4" s="105" t="s">
        <v>60</v>
      </c>
      <c r="B4" s="91" t="s">
        <v>47</v>
      </c>
      <c r="C4" s="91" t="s">
        <v>173</v>
      </c>
      <c r="D4" s="91" t="s">
        <v>8</v>
      </c>
      <c r="E4" s="91" t="s">
        <v>25</v>
      </c>
      <c r="F4" s="91" t="s">
        <v>50</v>
      </c>
      <c r="G4" s="91" t="s">
        <v>61</v>
      </c>
    </row>
    <row r="5" spans="1:7" x14ac:dyDescent="0.2">
      <c r="A5" s="106" t="s">
        <v>43</v>
      </c>
      <c r="B5" s="51"/>
      <c r="C5" s="51"/>
      <c r="D5" s="51"/>
      <c r="E5" s="51">
        <v>25000</v>
      </c>
      <c r="F5" s="51"/>
      <c r="G5" s="51">
        <v>25000</v>
      </c>
    </row>
    <row r="6" spans="1:7" x14ac:dyDescent="0.2">
      <c r="A6" s="106" t="s">
        <v>123</v>
      </c>
      <c r="B6" s="51"/>
      <c r="C6" s="51">
        <v>14500</v>
      </c>
      <c r="D6" s="51"/>
      <c r="E6" s="51"/>
      <c r="F6" s="51"/>
      <c r="G6" s="51">
        <v>14500</v>
      </c>
    </row>
    <row r="7" spans="1:7" x14ac:dyDescent="0.2">
      <c r="A7" s="106" t="s">
        <v>81</v>
      </c>
      <c r="B7" s="51"/>
      <c r="C7" s="51"/>
      <c r="D7" s="51"/>
      <c r="E7" s="51">
        <v>10000</v>
      </c>
      <c r="F7" s="51">
        <v>14850</v>
      </c>
      <c r="G7" s="51">
        <v>24850</v>
      </c>
    </row>
    <row r="8" spans="1:7" x14ac:dyDescent="0.2">
      <c r="A8" s="106" t="s">
        <v>6</v>
      </c>
      <c r="B8" s="51">
        <v>10000</v>
      </c>
      <c r="C8" s="51"/>
      <c r="D8" s="51">
        <v>330000</v>
      </c>
      <c r="E8" s="51">
        <v>20000</v>
      </c>
      <c r="F8" s="51">
        <v>23900</v>
      </c>
      <c r="G8" s="51">
        <v>383900</v>
      </c>
    </row>
    <row r="9" spans="1:7" x14ac:dyDescent="0.2">
      <c r="A9" s="106" t="s">
        <v>7</v>
      </c>
      <c r="B9" s="51"/>
      <c r="C9" s="51">
        <v>9100</v>
      </c>
      <c r="D9" s="51"/>
      <c r="E9" s="51"/>
      <c r="F9" s="51"/>
      <c r="G9" s="51">
        <v>9100</v>
      </c>
    </row>
    <row r="10" spans="1:7" x14ac:dyDescent="0.2">
      <c r="A10" s="106" t="s">
        <v>61</v>
      </c>
      <c r="B10" s="51">
        <v>10000</v>
      </c>
      <c r="C10" s="51">
        <v>23600</v>
      </c>
      <c r="D10" s="51">
        <v>330000</v>
      </c>
      <c r="E10" s="51">
        <v>55000</v>
      </c>
      <c r="F10" s="51">
        <v>38750</v>
      </c>
      <c r="G10" s="51">
        <v>457350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workbookViewId="0">
      <selection activeCell="C16" sqref="C16"/>
    </sheetView>
  </sheetViews>
  <sheetFormatPr defaultRowHeight="15" x14ac:dyDescent="0.2"/>
  <cols>
    <col min="3" max="3" width="18.5" customWidth="1"/>
    <col min="4" max="4" width="10.69921875" customWidth="1"/>
    <col min="5" max="5" width="11" customWidth="1"/>
    <col min="6" max="6" width="7.296875" customWidth="1"/>
    <col min="7" max="7" width="6.5" customWidth="1"/>
    <col min="8" max="8" width="9.296875" customWidth="1"/>
    <col min="9" max="9" width="8.19921875" customWidth="1"/>
    <col min="10" max="10" width="14" customWidth="1"/>
    <col min="11" max="11" width="13.59765625" customWidth="1"/>
  </cols>
  <sheetData>
    <row r="1" spans="1:12" ht="31.5" x14ac:dyDescent="0.2">
      <c r="A1" s="26" t="s">
        <v>12</v>
      </c>
      <c r="B1" s="27" t="s">
        <v>4</v>
      </c>
      <c r="C1" s="8" t="s">
        <v>10</v>
      </c>
      <c r="D1" s="8" t="s">
        <v>1</v>
      </c>
      <c r="E1" s="8" t="s">
        <v>0</v>
      </c>
      <c r="F1" s="9" t="s">
        <v>2</v>
      </c>
      <c r="G1" s="15" t="s">
        <v>24</v>
      </c>
      <c r="H1" s="15" t="s">
        <v>5</v>
      </c>
      <c r="I1" s="22" t="s">
        <v>3</v>
      </c>
      <c r="J1" s="1" t="s">
        <v>11</v>
      </c>
      <c r="K1" s="1" t="s">
        <v>13</v>
      </c>
      <c r="L1" s="11" t="s">
        <v>29</v>
      </c>
    </row>
    <row r="2" spans="1:12" ht="15.75" x14ac:dyDescent="0.25">
      <c r="A2" s="52" t="s">
        <v>170</v>
      </c>
      <c r="B2" s="61">
        <v>42008</v>
      </c>
      <c r="C2" s="96" t="s">
        <v>171</v>
      </c>
      <c r="D2" s="55" t="s">
        <v>8</v>
      </c>
      <c r="E2" s="56" t="s">
        <v>6</v>
      </c>
      <c r="F2" s="57">
        <v>30000</v>
      </c>
      <c r="G2" s="108">
        <f t="shared" ref="G2:G56" si="0">F2/L2</f>
        <v>51.15073931914592</v>
      </c>
      <c r="H2" s="70" t="s">
        <v>51</v>
      </c>
      <c r="I2" s="71" t="s">
        <v>44</v>
      </c>
      <c r="J2" s="41" t="s">
        <v>45</v>
      </c>
      <c r="K2" s="42" t="s">
        <v>46</v>
      </c>
      <c r="L2" s="43">
        <v>586.5017866666667</v>
      </c>
    </row>
    <row r="3" spans="1:12" ht="15.75" x14ac:dyDescent="0.25">
      <c r="A3" s="52" t="s">
        <v>170</v>
      </c>
      <c r="B3" s="61">
        <v>42039</v>
      </c>
      <c r="C3" s="96" t="s">
        <v>49</v>
      </c>
      <c r="D3" s="55" t="s">
        <v>50</v>
      </c>
      <c r="E3" s="56" t="s">
        <v>6</v>
      </c>
      <c r="F3" s="57">
        <v>700</v>
      </c>
      <c r="G3" s="108">
        <f t="shared" si="0"/>
        <v>1.1935172507800715</v>
      </c>
      <c r="H3" s="70" t="s">
        <v>51</v>
      </c>
      <c r="I3" s="71" t="s">
        <v>44</v>
      </c>
      <c r="J3" s="41" t="s">
        <v>45</v>
      </c>
      <c r="K3" s="42" t="s">
        <v>46</v>
      </c>
      <c r="L3" s="43">
        <v>586.5017866666667</v>
      </c>
    </row>
    <row r="4" spans="1:12" ht="15.75" x14ac:dyDescent="0.25">
      <c r="A4" s="52" t="s">
        <v>170</v>
      </c>
      <c r="B4" s="61">
        <v>42067</v>
      </c>
      <c r="C4" s="96" t="s">
        <v>49</v>
      </c>
      <c r="D4" s="55" t="s">
        <v>50</v>
      </c>
      <c r="E4" s="56" t="s">
        <v>6</v>
      </c>
      <c r="F4" s="57">
        <v>700</v>
      </c>
      <c r="G4" s="108">
        <f t="shared" si="0"/>
        <v>1.1935172507800715</v>
      </c>
      <c r="H4" s="70" t="s">
        <v>51</v>
      </c>
      <c r="I4" s="71" t="s">
        <v>44</v>
      </c>
      <c r="J4" s="41" t="s">
        <v>45</v>
      </c>
      <c r="K4" s="42" t="s">
        <v>46</v>
      </c>
      <c r="L4" s="43">
        <v>586.5017866666667</v>
      </c>
    </row>
    <row r="5" spans="1:12" ht="15.75" x14ac:dyDescent="0.25">
      <c r="A5" s="52" t="s">
        <v>170</v>
      </c>
      <c r="B5" s="61">
        <v>42159</v>
      </c>
      <c r="C5" s="96" t="s">
        <v>49</v>
      </c>
      <c r="D5" s="55" t="s">
        <v>50</v>
      </c>
      <c r="E5" s="56" t="s">
        <v>6</v>
      </c>
      <c r="F5" s="57">
        <v>1000</v>
      </c>
      <c r="G5" s="108">
        <f t="shared" si="0"/>
        <v>1.7050246439715306</v>
      </c>
      <c r="H5" s="70" t="s">
        <v>51</v>
      </c>
      <c r="I5" s="71" t="s">
        <v>44</v>
      </c>
      <c r="J5" s="41" t="s">
        <v>45</v>
      </c>
      <c r="K5" s="42" t="s">
        <v>46</v>
      </c>
      <c r="L5" s="43">
        <v>586.5017866666667</v>
      </c>
    </row>
    <row r="6" spans="1:12" ht="15.75" x14ac:dyDescent="0.25">
      <c r="A6" s="52" t="s">
        <v>170</v>
      </c>
      <c r="B6" s="61">
        <v>42189</v>
      </c>
      <c r="C6" s="96" t="s">
        <v>172</v>
      </c>
      <c r="D6" s="55" t="s">
        <v>173</v>
      </c>
      <c r="E6" s="56" t="s">
        <v>123</v>
      </c>
      <c r="F6" s="99">
        <v>4000</v>
      </c>
      <c r="G6" s="108">
        <f t="shared" si="0"/>
        <v>6.8200985758861226</v>
      </c>
      <c r="H6" s="102" t="s">
        <v>52</v>
      </c>
      <c r="I6" s="71" t="s">
        <v>44</v>
      </c>
      <c r="J6" s="41" t="s">
        <v>45</v>
      </c>
      <c r="K6" s="42" t="s">
        <v>46</v>
      </c>
      <c r="L6" s="43">
        <v>586.5017866666667</v>
      </c>
    </row>
    <row r="7" spans="1:12" ht="15.75" x14ac:dyDescent="0.25">
      <c r="A7" s="52" t="s">
        <v>170</v>
      </c>
      <c r="B7" s="61">
        <v>42130</v>
      </c>
      <c r="C7" s="96" t="s">
        <v>174</v>
      </c>
      <c r="D7" s="55" t="s">
        <v>173</v>
      </c>
      <c r="E7" s="56" t="s">
        <v>123</v>
      </c>
      <c r="F7" s="57">
        <v>3000</v>
      </c>
      <c r="G7" s="108">
        <f t="shared" si="0"/>
        <v>5.1150739319145915</v>
      </c>
      <c r="H7" s="70" t="s">
        <v>52</v>
      </c>
      <c r="I7" s="71" t="s">
        <v>44</v>
      </c>
      <c r="J7" s="41" t="s">
        <v>45</v>
      </c>
      <c r="K7" s="42" t="s">
        <v>46</v>
      </c>
      <c r="L7" s="43">
        <v>586.5017866666667</v>
      </c>
    </row>
    <row r="8" spans="1:12" ht="15.75" x14ac:dyDescent="0.25">
      <c r="A8" s="52" t="s">
        <v>170</v>
      </c>
      <c r="B8" s="61">
        <v>42189</v>
      </c>
      <c r="C8" s="96" t="s">
        <v>175</v>
      </c>
      <c r="D8" s="55" t="s">
        <v>173</v>
      </c>
      <c r="E8" s="56" t="s">
        <v>123</v>
      </c>
      <c r="F8" s="57">
        <v>4500</v>
      </c>
      <c r="G8" s="108">
        <f t="shared" si="0"/>
        <v>7.6726108978718877</v>
      </c>
      <c r="H8" s="70" t="s">
        <v>54</v>
      </c>
      <c r="I8" s="71" t="s">
        <v>44</v>
      </c>
      <c r="J8" s="41" t="s">
        <v>45</v>
      </c>
      <c r="K8" s="42" t="s">
        <v>46</v>
      </c>
      <c r="L8" s="43">
        <v>586.5017866666667</v>
      </c>
    </row>
    <row r="9" spans="1:12" ht="15.75" x14ac:dyDescent="0.25">
      <c r="A9" s="52" t="s">
        <v>170</v>
      </c>
      <c r="B9" s="61">
        <v>42130</v>
      </c>
      <c r="C9" s="96" t="s">
        <v>176</v>
      </c>
      <c r="D9" s="55" t="s">
        <v>173</v>
      </c>
      <c r="E9" s="56" t="s">
        <v>123</v>
      </c>
      <c r="F9" s="57">
        <v>2250</v>
      </c>
      <c r="G9" s="108">
        <f t="shared" si="0"/>
        <v>3.8363054489359438</v>
      </c>
      <c r="H9" s="70" t="s">
        <v>54</v>
      </c>
      <c r="I9" s="71" t="s">
        <v>44</v>
      </c>
      <c r="J9" s="41" t="s">
        <v>45</v>
      </c>
      <c r="K9" s="42" t="s">
        <v>46</v>
      </c>
      <c r="L9" s="43">
        <v>586.5017866666667</v>
      </c>
    </row>
    <row r="10" spans="1:12" ht="15.75" x14ac:dyDescent="0.25">
      <c r="A10" s="52" t="s">
        <v>170</v>
      </c>
      <c r="B10" s="61">
        <v>42189</v>
      </c>
      <c r="C10" s="96" t="s">
        <v>177</v>
      </c>
      <c r="D10" s="55" t="s">
        <v>173</v>
      </c>
      <c r="E10" s="56" t="s">
        <v>123</v>
      </c>
      <c r="F10" s="57">
        <v>750</v>
      </c>
      <c r="G10" s="108">
        <f t="shared" si="0"/>
        <v>1.2787684829786479</v>
      </c>
      <c r="H10" s="70" t="s">
        <v>54</v>
      </c>
      <c r="I10" s="71" t="s">
        <v>44</v>
      </c>
      <c r="J10" s="41" t="s">
        <v>45</v>
      </c>
      <c r="K10" s="42" t="s">
        <v>46</v>
      </c>
      <c r="L10" s="43">
        <v>586.5017866666667</v>
      </c>
    </row>
    <row r="11" spans="1:12" ht="15.75" x14ac:dyDescent="0.25">
      <c r="A11" s="52" t="s">
        <v>170</v>
      </c>
      <c r="B11" s="61">
        <v>42189</v>
      </c>
      <c r="C11" s="96" t="s">
        <v>49</v>
      </c>
      <c r="D11" s="55" t="s">
        <v>50</v>
      </c>
      <c r="E11" s="56" t="s">
        <v>6</v>
      </c>
      <c r="F11" s="57">
        <v>1300</v>
      </c>
      <c r="G11" s="108">
        <f t="shared" si="0"/>
        <v>2.21653203716299</v>
      </c>
      <c r="H11" s="70" t="s">
        <v>51</v>
      </c>
      <c r="I11" s="71" t="s">
        <v>44</v>
      </c>
      <c r="J11" s="41" t="s">
        <v>45</v>
      </c>
      <c r="K11" s="42" t="s">
        <v>46</v>
      </c>
      <c r="L11" s="43">
        <v>586.5017866666667</v>
      </c>
    </row>
    <row r="12" spans="1:12" ht="15.75" x14ac:dyDescent="0.25">
      <c r="A12" s="52" t="s">
        <v>170</v>
      </c>
      <c r="B12" s="61">
        <v>42220</v>
      </c>
      <c r="C12" s="96" t="s">
        <v>49</v>
      </c>
      <c r="D12" s="55" t="s">
        <v>50</v>
      </c>
      <c r="E12" s="56" t="s">
        <v>6</v>
      </c>
      <c r="F12" s="57">
        <v>700</v>
      </c>
      <c r="G12" s="108">
        <f t="shared" si="0"/>
        <v>1.1935172507800715</v>
      </c>
      <c r="H12" s="70" t="s">
        <v>51</v>
      </c>
      <c r="I12" s="71" t="s">
        <v>44</v>
      </c>
      <c r="J12" s="41" t="s">
        <v>45</v>
      </c>
      <c r="K12" s="42" t="s">
        <v>46</v>
      </c>
      <c r="L12" s="43">
        <v>586.5017866666667</v>
      </c>
    </row>
    <row r="13" spans="1:12" ht="15.75" x14ac:dyDescent="0.25">
      <c r="A13" s="52" t="s">
        <v>170</v>
      </c>
      <c r="B13" s="61">
        <v>42251</v>
      </c>
      <c r="C13" s="96" t="s">
        <v>178</v>
      </c>
      <c r="D13" s="55" t="s">
        <v>173</v>
      </c>
      <c r="E13" s="56" t="s">
        <v>7</v>
      </c>
      <c r="F13" s="57">
        <v>5500</v>
      </c>
      <c r="G13" s="108">
        <f t="shared" si="0"/>
        <v>9.3776355418434179</v>
      </c>
      <c r="H13" s="70" t="s">
        <v>57</v>
      </c>
      <c r="I13" s="71" t="s">
        <v>44</v>
      </c>
      <c r="J13" s="41" t="s">
        <v>45</v>
      </c>
      <c r="K13" s="42" t="s">
        <v>46</v>
      </c>
      <c r="L13" s="43">
        <v>586.5017866666667</v>
      </c>
    </row>
    <row r="14" spans="1:12" ht="15.75" x14ac:dyDescent="0.25">
      <c r="A14" s="52" t="s">
        <v>170</v>
      </c>
      <c r="B14" s="61">
        <v>42251</v>
      </c>
      <c r="C14" s="96" t="s">
        <v>126</v>
      </c>
      <c r="D14" s="55" t="s">
        <v>173</v>
      </c>
      <c r="E14" s="56" t="s">
        <v>7</v>
      </c>
      <c r="F14" s="57">
        <v>2550</v>
      </c>
      <c r="G14" s="108">
        <f t="shared" si="0"/>
        <v>4.3478128421274027</v>
      </c>
      <c r="H14" s="70" t="s">
        <v>57</v>
      </c>
      <c r="I14" s="71" t="s">
        <v>44</v>
      </c>
      <c r="J14" s="41" t="s">
        <v>45</v>
      </c>
      <c r="K14" s="42" t="s">
        <v>46</v>
      </c>
      <c r="L14" s="43">
        <v>586.5017866666667</v>
      </c>
    </row>
    <row r="15" spans="1:12" ht="15.75" x14ac:dyDescent="0.25">
      <c r="A15" s="52" t="s">
        <v>170</v>
      </c>
      <c r="B15" s="61">
        <v>42251</v>
      </c>
      <c r="C15" s="96" t="s">
        <v>49</v>
      </c>
      <c r="D15" s="55" t="s">
        <v>50</v>
      </c>
      <c r="E15" s="56" t="s">
        <v>6</v>
      </c>
      <c r="F15" s="57">
        <v>1500</v>
      </c>
      <c r="G15" s="108">
        <f t="shared" si="0"/>
        <v>2.5575369659572957</v>
      </c>
      <c r="H15" s="70" t="s">
        <v>51</v>
      </c>
      <c r="I15" s="71" t="s">
        <v>44</v>
      </c>
      <c r="J15" s="41" t="s">
        <v>45</v>
      </c>
      <c r="K15" s="42" t="s">
        <v>46</v>
      </c>
      <c r="L15" s="43">
        <v>586.5017866666667</v>
      </c>
    </row>
    <row r="16" spans="1:12" ht="15.75" x14ac:dyDescent="0.25">
      <c r="A16" s="52" t="s">
        <v>170</v>
      </c>
      <c r="B16" s="61">
        <v>42281</v>
      </c>
      <c r="C16" s="96" t="s">
        <v>41</v>
      </c>
      <c r="D16" s="55" t="s">
        <v>8</v>
      </c>
      <c r="E16" s="56" t="s">
        <v>6</v>
      </c>
      <c r="F16" s="57">
        <v>300000</v>
      </c>
      <c r="G16" s="108">
        <f t="shared" si="0"/>
        <v>511.50739319145919</v>
      </c>
      <c r="H16" s="70" t="s">
        <v>51</v>
      </c>
      <c r="I16" s="71" t="s">
        <v>44</v>
      </c>
      <c r="J16" s="41" t="s">
        <v>45</v>
      </c>
      <c r="K16" s="42" t="s">
        <v>46</v>
      </c>
      <c r="L16" s="43">
        <v>586.5017866666667</v>
      </c>
    </row>
    <row r="17" spans="1:12" ht="15.75" x14ac:dyDescent="0.25">
      <c r="A17" s="52" t="s">
        <v>170</v>
      </c>
      <c r="B17" s="61">
        <v>42281</v>
      </c>
      <c r="C17" s="96" t="s">
        <v>49</v>
      </c>
      <c r="D17" s="55" t="s">
        <v>50</v>
      </c>
      <c r="E17" s="56" t="s">
        <v>6</v>
      </c>
      <c r="F17" s="57">
        <v>2000</v>
      </c>
      <c r="G17" s="108">
        <f t="shared" si="0"/>
        <v>3.4100492879430613</v>
      </c>
      <c r="H17" s="70" t="s">
        <v>51</v>
      </c>
      <c r="I17" s="71" t="s">
        <v>44</v>
      </c>
      <c r="J17" s="41" t="s">
        <v>45</v>
      </c>
      <c r="K17" s="42" t="s">
        <v>46</v>
      </c>
      <c r="L17" s="43">
        <v>586.5017866666667</v>
      </c>
    </row>
    <row r="18" spans="1:12" ht="15.75" x14ac:dyDescent="0.25">
      <c r="A18" s="52" t="s">
        <v>170</v>
      </c>
      <c r="B18" s="61">
        <v>42312</v>
      </c>
      <c r="C18" s="96" t="s">
        <v>49</v>
      </c>
      <c r="D18" s="55" t="s">
        <v>50</v>
      </c>
      <c r="E18" s="56" t="s">
        <v>6</v>
      </c>
      <c r="F18" s="60">
        <v>700</v>
      </c>
      <c r="G18" s="108">
        <f t="shared" si="0"/>
        <v>1.1935172507800715</v>
      </c>
      <c r="H18" s="70" t="s">
        <v>51</v>
      </c>
      <c r="I18" s="71" t="s">
        <v>44</v>
      </c>
      <c r="J18" s="41" t="s">
        <v>45</v>
      </c>
      <c r="K18" s="42" t="s">
        <v>46</v>
      </c>
      <c r="L18" s="43">
        <v>586.5017866666667</v>
      </c>
    </row>
    <row r="19" spans="1:12" ht="15.75" x14ac:dyDescent="0.25">
      <c r="A19" s="52" t="s">
        <v>170</v>
      </c>
      <c r="B19" s="53">
        <v>42136</v>
      </c>
      <c r="C19" s="96" t="s">
        <v>49</v>
      </c>
      <c r="D19" s="55" t="s">
        <v>50</v>
      </c>
      <c r="E19" s="56" t="s">
        <v>6</v>
      </c>
      <c r="F19" s="60">
        <v>700</v>
      </c>
      <c r="G19" s="108">
        <f t="shared" si="0"/>
        <v>1.1935172507800715</v>
      </c>
      <c r="H19" s="70" t="s">
        <v>51</v>
      </c>
      <c r="I19" s="71" t="s">
        <v>44</v>
      </c>
      <c r="J19" s="41" t="s">
        <v>45</v>
      </c>
      <c r="K19" s="42" t="s">
        <v>46</v>
      </c>
      <c r="L19" s="43">
        <v>586.5017866666667</v>
      </c>
    </row>
    <row r="20" spans="1:12" ht="15.75" x14ac:dyDescent="0.25">
      <c r="A20" s="52" t="s">
        <v>170</v>
      </c>
      <c r="B20" s="53">
        <v>42137</v>
      </c>
      <c r="C20" s="96" t="s">
        <v>49</v>
      </c>
      <c r="D20" s="55" t="s">
        <v>50</v>
      </c>
      <c r="E20" s="56" t="s">
        <v>6</v>
      </c>
      <c r="F20" s="60">
        <v>1250</v>
      </c>
      <c r="G20" s="108">
        <f t="shared" si="0"/>
        <v>2.1312808049644132</v>
      </c>
      <c r="H20" s="70" t="s">
        <v>51</v>
      </c>
      <c r="I20" s="71" t="s">
        <v>44</v>
      </c>
      <c r="J20" s="41" t="s">
        <v>45</v>
      </c>
      <c r="K20" s="42" t="s">
        <v>46</v>
      </c>
      <c r="L20" s="43">
        <v>586.5017866666667</v>
      </c>
    </row>
    <row r="21" spans="1:12" ht="15.75" x14ac:dyDescent="0.25">
      <c r="A21" s="52" t="s">
        <v>170</v>
      </c>
      <c r="B21" s="53">
        <v>42138</v>
      </c>
      <c r="C21" s="96" t="s">
        <v>49</v>
      </c>
      <c r="D21" s="55" t="s">
        <v>50</v>
      </c>
      <c r="E21" s="56" t="s">
        <v>6</v>
      </c>
      <c r="F21" s="60">
        <v>1000</v>
      </c>
      <c r="G21" s="108">
        <f t="shared" si="0"/>
        <v>1.7050246439715306</v>
      </c>
      <c r="H21" s="70" t="s">
        <v>51</v>
      </c>
      <c r="I21" s="71" t="s">
        <v>44</v>
      </c>
      <c r="J21" s="41" t="s">
        <v>45</v>
      </c>
      <c r="K21" s="42" t="s">
        <v>46</v>
      </c>
      <c r="L21" s="43">
        <v>586.5017866666667</v>
      </c>
    </row>
    <row r="22" spans="1:12" ht="15.75" x14ac:dyDescent="0.25">
      <c r="A22" s="52" t="s">
        <v>170</v>
      </c>
      <c r="B22" s="53">
        <v>42139</v>
      </c>
      <c r="C22" s="96" t="s">
        <v>49</v>
      </c>
      <c r="D22" s="55" t="s">
        <v>50</v>
      </c>
      <c r="E22" s="56" t="s">
        <v>6</v>
      </c>
      <c r="F22" s="60">
        <v>1000</v>
      </c>
      <c r="G22" s="108">
        <f t="shared" si="0"/>
        <v>1.7050246439715306</v>
      </c>
      <c r="H22" s="70" t="s">
        <v>51</v>
      </c>
      <c r="I22" s="71" t="s">
        <v>44</v>
      </c>
      <c r="J22" s="41" t="s">
        <v>45</v>
      </c>
      <c r="K22" s="42" t="s">
        <v>46</v>
      </c>
      <c r="L22" s="43">
        <v>586.5017866666667</v>
      </c>
    </row>
    <row r="23" spans="1:12" ht="15.75" x14ac:dyDescent="0.25">
      <c r="A23" s="52" t="s">
        <v>170</v>
      </c>
      <c r="B23" s="61">
        <v>42140</v>
      </c>
      <c r="C23" s="96" t="s">
        <v>49</v>
      </c>
      <c r="D23" s="55" t="s">
        <v>50</v>
      </c>
      <c r="E23" s="56" t="s">
        <v>6</v>
      </c>
      <c r="F23" s="57">
        <v>1700</v>
      </c>
      <c r="G23" s="108">
        <f t="shared" si="0"/>
        <v>2.898541894751602</v>
      </c>
      <c r="H23" s="70" t="s">
        <v>51</v>
      </c>
      <c r="I23" s="71" t="s">
        <v>44</v>
      </c>
      <c r="J23" s="41" t="s">
        <v>45</v>
      </c>
      <c r="K23" s="42" t="s">
        <v>46</v>
      </c>
      <c r="L23" s="43">
        <v>586.5017866666667</v>
      </c>
    </row>
    <row r="24" spans="1:12" ht="15.75" x14ac:dyDescent="0.25">
      <c r="A24" s="52" t="s">
        <v>170</v>
      </c>
      <c r="B24" s="61">
        <v>42141</v>
      </c>
      <c r="C24" s="96" t="s">
        <v>49</v>
      </c>
      <c r="D24" s="55" t="s">
        <v>50</v>
      </c>
      <c r="E24" s="56" t="s">
        <v>6</v>
      </c>
      <c r="F24" s="57">
        <v>700</v>
      </c>
      <c r="G24" s="108">
        <f t="shared" si="0"/>
        <v>1.1935172507800715</v>
      </c>
      <c r="H24" s="70" t="s">
        <v>51</v>
      </c>
      <c r="I24" s="71" t="s">
        <v>44</v>
      </c>
      <c r="J24" s="41" t="s">
        <v>45</v>
      </c>
      <c r="K24" s="42" t="s">
        <v>46</v>
      </c>
      <c r="L24" s="43">
        <v>586.5017866666667</v>
      </c>
    </row>
    <row r="25" spans="1:12" ht="15.75" x14ac:dyDescent="0.25">
      <c r="A25" s="52" t="s">
        <v>170</v>
      </c>
      <c r="B25" s="61">
        <v>42144</v>
      </c>
      <c r="C25" s="96" t="s">
        <v>49</v>
      </c>
      <c r="D25" s="55" t="s">
        <v>50</v>
      </c>
      <c r="E25" s="56" t="s">
        <v>6</v>
      </c>
      <c r="F25" s="60">
        <v>700</v>
      </c>
      <c r="G25" s="108">
        <f t="shared" si="0"/>
        <v>1.1935172507800715</v>
      </c>
      <c r="H25" s="70" t="s">
        <v>51</v>
      </c>
      <c r="I25" s="71" t="s">
        <v>44</v>
      </c>
      <c r="J25" s="41" t="s">
        <v>45</v>
      </c>
      <c r="K25" s="42" t="s">
        <v>46</v>
      </c>
      <c r="L25" s="43">
        <v>586.5017866666667</v>
      </c>
    </row>
    <row r="26" spans="1:12" ht="15.75" x14ac:dyDescent="0.25">
      <c r="A26" s="52" t="s">
        <v>170</v>
      </c>
      <c r="B26" s="61">
        <v>42145</v>
      </c>
      <c r="C26" s="96" t="s">
        <v>49</v>
      </c>
      <c r="D26" s="55" t="s">
        <v>50</v>
      </c>
      <c r="E26" s="56" t="s">
        <v>6</v>
      </c>
      <c r="F26" s="60">
        <v>1450</v>
      </c>
      <c r="G26" s="108">
        <f t="shared" si="0"/>
        <v>2.4722857337587194</v>
      </c>
      <c r="H26" s="70" t="s">
        <v>51</v>
      </c>
      <c r="I26" s="71" t="s">
        <v>44</v>
      </c>
      <c r="J26" s="41" t="s">
        <v>45</v>
      </c>
      <c r="K26" s="42" t="s">
        <v>46</v>
      </c>
      <c r="L26" s="43">
        <v>586.5017866666667</v>
      </c>
    </row>
    <row r="27" spans="1:12" ht="15.75" x14ac:dyDescent="0.25">
      <c r="A27" s="52" t="s">
        <v>170</v>
      </c>
      <c r="B27" s="61">
        <v>42146</v>
      </c>
      <c r="C27" s="96" t="s">
        <v>49</v>
      </c>
      <c r="D27" s="55" t="s">
        <v>50</v>
      </c>
      <c r="E27" s="56" t="s">
        <v>6</v>
      </c>
      <c r="F27" s="60">
        <v>1700</v>
      </c>
      <c r="G27" s="108">
        <f t="shared" si="0"/>
        <v>2.898541894751602</v>
      </c>
      <c r="H27" s="70" t="s">
        <v>51</v>
      </c>
      <c r="I27" s="71" t="s">
        <v>44</v>
      </c>
      <c r="J27" s="41" t="s">
        <v>45</v>
      </c>
      <c r="K27" s="42" t="s">
        <v>46</v>
      </c>
      <c r="L27" s="43">
        <v>586.5017866666667</v>
      </c>
    </row>
    <row r="28" spans="1:12" ht="15.75" x14ac:dyDescent="0.25">
      <c r="A28" s="52" t="s">
        <v>170</v>
      </c>
      <c r="B28" s="61">
        <v>42147</v>
      </c>
      <c r="C28" s="96" t="s">
        <v>179</v>
      </c>
      <c r="D28" s="55" t="s">
        <v>173</v>
      </c>
      <c r="E28" s="56" t="s">
        <v>7</v>
      </c>
      <c r="F28" s="60">
        <v>1050</v>
      </c>
      <c r="G28" s="108">
        <f t="shared" si="0"/>
        <v>1.7902758761701072</v>
      </c>
      <c r="H28" s="70" t="s">
        <v>58</v>
      </c>
      <c r="I28" s="71" t="s">
        <v>44</v>
      </c>
      <c r="J28" s="41" t="s">
        <v>45</v>
      </c>
      <c r="K28" s="42" t="s">
        <v>46</v>
      </c>
      <c r="L28" s="43">
        <v>586.5017866666667</v>
      </c>
    </row>
    <row r="29" spans="1:12" ht="15.75" x14ac:dyDescent="0.25">
      <c r="A29" s="52" t="s">
        <v>170</v>
      </c>
      <c r="B29" s="61">
        <v>42147</v>
      </c>
      <c r="C29" s="96" t="s">
        <v>49</v>
      </c>
      <c r="D29" s="55" t="s">
        <v>50</v>
      </c>
      <c r="E29" s="56" t="s">
        <v>6</v>
      </c>
      <c r="F29" s="60">
        <v>900</v>
      </c>
      <c r="G29" s="108">
        <f t="shared" si="0"/>
        <v>1.5345221795743775</v>
      </c>
      <c r="H29" s="70" t="s">
        <v>51</v>
      </c>
      <c r="I29" s="71" t="s">
        <v>44</v>
      </c>
      <c r="J29" s="41" t="s">
        <v>45</v>
      </c>
      <c r="K29" s="42" t="s">
        <v>46</v>
      </c>
      <c r="L29" s="43">
        <v>586.5017866666667</v>
      </c>
    </row>
    <row r="30" spans="1:12" ht="15.75" x14ac:dyDescent="0.25">
      <c r="A30" s="52" t="s">
        <v>170</v>
      </c>
      <c r="B30" s="61">
        <v>42148</v>
      </c>
      <c r="C30" s="96" t="s">
        <v>49</v>
      </c>
      <c r="D30" s="55" t="s">
        <v>50</v>
      </c>
      <c r="E30" s="56" t="s">
        <v>6</v>
      </c>
      <c r="F30" s="60">
        <v>1400</v>
      </c>
      <c r="G30" s="108">
        <f t="shared" si="0"/>
        <v>2.3870345015601431</v>
      </c>
      <c r="H30" s="70" t="s">
        <v>51</v>
      </c>
      <c r="I30" s="71" t="s">
        <v>44</v>
      </c>
      <c r="J30" s="41" t="s">
        <v>45</v>
      </c>
      <c r="K30" s="42" t="s">
        <v>46</v>
      </c>
      <c r="L30" s="43">
        <v>586.5017866666667</v>
      </c>
    </row>
    <row r="31" spans="1:12" ht="15.75" x14ac:dyDescent="0.25">
      <c r="A31" s="52" t="s">
        <v>170</v>
      </c>
      <c r="B31" s="61">
        <v>42150</v>
      </c>
      <c r="C31" s="96" t="s">
        <v>49</v>
      </c>
      <c r="D31" s="55" t="s">
        <v>50</v>
      </c>
      <c r="E31" s="56" t="s">
        <v>6</v>
      </c>
      <c r="F31" s="60">
        <v>1100</v>
      </c>
      <c r="G31" s="108">
        <f t="shared" si="0"/>
        <v>1.8755271083686837</v>
      </c>
      <c r="H31" s="70" t="s">
        <v>51</v>
      </c>
      <c r="I31" s="71" t="s">
        <v>44</v>
      </c>
      <c r="J31" s="41" t="s">
        <v>45</v>
      </c>
      <c r="K31" s="42" t="s">
        <v>46</v>
      </c>
      <c r="L31" s="43">
        <v>586.5017866666667</v>
      </c>
    </row>
    <row r="32" spans="1:12" ht="15.75" x14ac:dyDescent="0.25">
      <c r="A32" s="52" t="s">
        <v>170</v>
      </c>
      <c r="B32" s="61">
        <v>42151</v>
      </c>
      <c r="C32" s="96" t="s">
        <v>49</v>
      </c>
      <c r="D32" s="55" t="s">
        <v>50</v>
      </c>
      <c r="E32" s="56" t="s">
        <v>6</v>
      </c>
      <c r="F32" s="60">
        <v>1700</v>
      </c>
      <c r="G32" s="108">
        <f t="shared" si="0"/>
        <v>2.898541894751602</v>
      </c>
      <c r="H32" s="70" t="s">
        <v>51</v>
      </c>
      <c r="I32" s="71" t="s">
        <v>44</v>
      </c>
      <c r="J32" s="41" t="s">
        <v>45</v>
      </c>
      <c r="K32" s="42" t="s">
        <v>46</v>
      </c>
      <c r="L32" s="43">
        <v>586.5017866666667</v>
      </c>
    </row>
    <row r="33" spans="1:12" ht="15.75" x14ac:dyDescent="0.25">
      <c r="A33" s="52" t="s">
        <v>170</v>
      </c>
      <c r="B33" s="61">
        <v>42126</v>
      </c>
      <c r="C33" s="96" t="s">
        <v>9</v>
      </c>
      <c r="D33" s="55" t="s">
        <v>25</v>
      </c>
      <c r="E33" s="56" t="s">
        <v>43</v>
      </c>
      <c r="F33" s="57">
        <v>5000</v>
      </c>
      <c r="G33" s="108">
        <f t="shared" si="0"/>
        <v>8.5251232198576528</v>
      </c>
      <c r="H33" s="70" t="s">
        <v>32</v>
      </c>
      <c r="I33" s="71" t="s">
        <v>95</v>
      </c>
      <c r="J33" s="41" t="s">
        <v>45</v>
      </c>
      <c r="K33" s="42" t="s">
        <v>46</v>
      </c>
      <c r="L33" s="43">
        <v>586.5017866666667</v>
      </c>
    </row>
    <row r="34" spans="1:12" ht="15.75" x14ac:dyDescent="0.25">
      <c r="A34" s="52" t="s">
        <v>170</v>
      </c>
      <c r="B34" s="61">
        <v>42126</v>
      </c>
      <c r="C34" s="96" t="s">
        <v>9</v>
      </c>
      <c r="D34" s="55" t="s">
        <v>25</v>
      </c>
      <c r="E34" s="56" t="s">
        <v>43</v>
      </c>
      <c r="F34" s="57">
        <v>2500</v>
      </c>
      <c r="G34" s="108">
        <f t="shared" si="0"/>
        <v>4.2625616099288264</v>
      </c>
      <c r="H34" s="70" t="s">
        <v>33</v>
      </c>
      <c r="I34" s="71" t="s">
        <v>95</v>
      </c>
      <c r="J34" s="41" t="s">
        <v>45</v>
      </c>
      <c r="K34" s="42" t="s">
        <v>46</v>
      </c>
      <c r="L34" s="43">
        <v>586.5017866666667</v>
      </c>
    </row>
    <row r="35" spans="1:12" ht="15.75" x14ac:dyDescent="0.25">
      <c r="A35" s="52" t="s">
        <v>170</v>
      </c>
      <c r="B35" s="61">
        <v>42126</v>
      </c>
      <c r="C35" s="96" t="s">
        <v>9</v>
      </c>
      <c r="D35" s="55" t="s">
        <v>25</v>
      </c>
      <c r="E35" s="56" t="s">
        <v>6</v>
      </c>
      <c r="F35" s="57">
        <v>5000</v>
      </c>
      <c r="G35" s="108">
        <f t="shared" si="0"/>
        <v>8.5251232198576528</v>
      </c>
      <c r="H35" s="70" t="s">
        <v>34</v>
      </c>
      <c r="I35" s="71" t="s">
        <v>44</v>
      </c>
      <c r="J35" s="41" t="s">
        <v>45</v>
      </c>
      <c r="K35" s="42" t="s">
        <v>46</v>
      </c>
      <c r="L35" s="43">
        <v>586.5017866666667</v>
      </c>
    </row>
    <row r="36" spans="1:12" ht="15.75" x14ac:dyDescent="0.25">
      <c r="A36" s="52" t="s">
        <v>170</v>
      </c>
      <c r="B36" s="61">
        <v>42126</v>
      </c>
      <c r="C36" s="96" t="s">
        <v>9</v>
      </c>
      <c r="D36" s="55" t="s">
        <v>25</v>
      </c>
      <c r="E36" s="56" t="s">
        <v>81</v>
      </c>
      <c r="F36" s="63">
        <v>5000</v>
      </c>
      <c r="G36" s="108">
        <f t="shared" si="0"/>
        <v>8.5251232198576528</v>
      </c>
      <c r="H36" s="70" t="s">
        <v>35</v>
      </c>
      <c r="I36" s="71" t="s">
        <v>95</v>
      </c>
      <c r="J36" s="41" t="s">
        <v>45</v>
      </c>
      <c r="K36" s="42" t="s">
        <v>46</v>
      </c>
      <c r="L36" s="43">
        <v>586.5017866666667</v>
      </c>
    </row>
    <row r="37" spans="1:12" ht="15.75" x14ac:dyDescent="0.25">
      <c r="A37" s="52" t="s">
        <v>170</v>
      </c>
      <c r="B37" s="61">
        <v>42126</v>
      </c>
      <c r="C37" s="96" t="s">
        <v>180</v>
      </c>
      <c r="D37" s="55" t="s">
        <v>47</v>
      </c>
      <c r="E37" s="56" t="s">
        <v>6</v>
      </c>
      <c r="F37" s="57">
        <v>10000</v>
      </c>
      <c r="G37" s="108">
        <f t="shared" si="0"/>
        <v>17.050246439715306</v>
      </c>
      <c r="H37" s="70" t="s">
        <v>48</v>
      </c>
      <c r="I37" s="71" t="s">
        <v>44</v>
      </c>
      <c r="J37" s="41" t="s">
        <v>45</v>
      </c>
      <c r="K37" s="42" t="s">
        <v>46</v>
      </c>
      <c r="L37" s="43">
        <v>586.5017866666667</v>
      </c>
    </row>
    <row r="38" spans="1:12" ht="15.75" x14ac:dyDescent="0.25">
      <c r="A38" s="52" t="s">
        <v>170</v>
      </c>
      <c r="B38" s="61">
        <v>42137</v>
      </c>
      <c r="C38" s="96" t="s">
        <v>9</v>
      </c>
      <c r="D38" s="55" t="s">
        <v>25</v>
      </c>
      <c r="E38" s="56" t="s">
        <v>43</v>
      </c>
      <c r="F38" s="57">
        <v>5000</v>
      </c>
      <c r="G38" s="108">
        <f t="shared" si="0"/>
        <v>8.5251232198576528</v>
      </c>
      <c r="H38" s="70" t="s">
        <v>36</v>
      </c>
      <c r="I38" s="71" t="s">
        <v>95</v>
      </c>
      <c r="J38" s="41" t="s">
        <v>45</v>
      </c>
      <c r="K38" s="42" t="s">
        <v>46</v>
      </c>
      <c r="L38" s="43">
        <v>586.5017866666667</v>
      </c>
    </row>
    <row r="39" spans="1:12" ht="15.75" x14ac:dyDescent="0.25">
      <c r="A39" s="52" t="s">
        <v>170</v>
      </c>
      <c r="B39" s="61">
        <v>42137</v>
      </c>
      <c r="C39" s="96" t="s">
        <v>9</v>
      </c>
      <c r="D39" s="55" t="s">
        <v>25</v>
      </c>
      <c r="E39" s="56" t="s">
        <v>6</v>
      </c>
      <c r="F39" s="57">
        <v>5000</v>
      </c>
      <c r="G39" s="108">
        <f t="shared" si="0"/>
        <v>8.5251232198576528</v>
      </c>
      <c r="H39" s="70" t="s">
        <v>37</v>
      </c>
      <c r="I39" s="71" t="s">
        <v>44</v>
      </c>
      <c r="J39" s="41" t="s">
        <v>45</v>
      </c>
      <c r="K39" s="42" t="s">
        <v>46</v>
      </c>
      <c r="L39" s="43">
        <v>586.5017866666667</v>
      </c>
    </row>
    <row r="40" spans="1:12" ht="15.75" x14ac:dyDescent="0.25">
      <c r="A40" s="52" t="s">
        <v>170</v>
      </c>
      <c r="B40" s="61">
        <v>42137</v>
      </c>
      <c r="C40" s="96" t="s">
        <v>9</v>
      </c>
      <c r="D40" s="55" t="s">
        <v>25</v>
      </c>
      <c r="E40" s="56" t="s">
        <v>81</v>
      </c>
      <c r="F40" s="60">
        <v>5000</v>
      </c>
      <c r="G40" s="108">
        <f t="shared" si="0"/>
        <v>8.5251232198576528</v>
      </c>
      <c r="H40" s="70" t="s">
        <v>38</v>
      </c>
      <c r="I40" s="71" t="s">
        <v>95</v>
      </c>
      <c r="J40" s="41" t="s">
        <v>45</v>
      </c>
      <c r="K40" s="42" t="s">
        <v>46</v>
      </c>
      <c r="L40" s="43">
        <v>586.5017866666667</v>
      </c>
    </row>
    <row r="41" spans="1:12" ht="15.75" x14ac:dyDescent="0.25">
      <c r="A41" s="52" t="s">
        <v>170</v>
      </c>
      <c r="B41" s="61">
        <v>42144</v>
      </c>
      <c r="C41" s="96" t="s">
        <v>9</v>
      </c>
      <c r="D41" s="55" t="s">
        <v>25</v>
      </c>
      <c r="E41" s="56" t="s">
        <v>43</v>
      </c>
      <c r="F41" s="57">
        <v>5000</v>
      </c>
      <c r="G41" s="108">
        <f t="shared" si="0"/>
        <v>8.5251232198576528</v>
      </c>
      <c r="H41" s="70" t="s">
        <v>39</v>
      </c>
      <c r="I41" s="71" t="s">
        <v>44</v>
      </c>
      <c r="J41" s="41" t="s">
        <v>45</v>
      </c>
      <c r="K41" s="42" t="s">
        <v>46</v>
      </c>
      <c r="L41" s="43">
        <v>586.5017866666667</v>
      </c>
    </row>
    <row r="42" spans="1:12" ht="15.75" x14ac:dyDescent="0.25">
      <c r="A42" s="52" t="s">
        <v>170</v>
      </c>
      <c r="B42" s="61">
        <v>42144</v>
      </c>
      <c r="C42" s="96" t="s">
        <v>9</v>
      </c>
      <c r="D42" s="55" t="s">
        <v>25</v>
      </c>
      <c r="E42" s="56" t="s">
        <v>43</v>
      </c>
      <c r="F42" s="57">
        <v>2500</v>
      </c>
      <c r="G42" s="108">
        <f t="shared" si="0"/>
        <v>4.2625616099288264</v>
      </c>
      <c r="H42" s="70" t="s">
        <v>40</v>
      </c>
      <c r="I42" s="71" t="s">
        <v>44</v>
      </c>
      <c r="J42" s="41" t="s">
        <v>45</v>
      </c>
      <c r="K42" s="42" t="s">
        <v>46</v>
      </c>
      <c r="L42" s="43">
        <v>586.5017866666667</v>
      </c>
    </row>
    <row r="43" spans="1:12" ht="15.75" x14ac:dyDescent="0.25">
      <c r="A43" s="52" t="s">
        <v>170</v>
      </c>
      <c r="B43" s="61">
        <v>42144</v>
      </c>
      <c r="C43" s="96" t="s">
        <v>9</v>
      </c>
      <c r="D43" s="55" t="s">
        <v>25</v>
      </c>
      <c r="E43" s="56" t="s">
        <v>6</v>
      </c>
      <c r="F43" s="57">
        <v>5000</v>
      </c>
      <c r="G43" s="108">
        <f t="shared" si="0"/>
        <v>8.5251232198576528</v>
      </c>
      <c r="H43" s="70" t="s">
        <v>96</v>
      </c>
      <c r="I43" s="71" t="s">
        <v>44</v>
      </c>
      <c r="J43" s="41" t="s">
        <v>45</v>
      </c>
      <c r="K43" s="42" t="s">
        <v>46</v>
      </c>
      <c r="L43" s="43">
        <v>586.5017866666667</v>
      </c>
    </row>
    <row r="44" spans="1:12" ht="15.75" x14ac:dyDescent="0.25">
      <c r="A44" s="52" t="s">
        <v>170</v>
      </c>
      <c r="B44" s="61">
        <v>42147</v>
      </c>
      <c r="C44" s="96" t="s">
        <v>9</v>
      </c>
      <c r="D44" s="55" t="s">
        <v>25</v>
      </c>
      <c r="E44" s="56" t="s">
        <v>43</v>
      </c>
      <c r="F44" s="57">
        <v>5000</v>
      </c>
      <c r="G44" s="108">
        <f t="shared" si="0"/>
        <v>8.5251232198576528</v>
      </c>
      <c r="H44" s="70" t="s">
        <v>97</v>
      </c>
      <c r="I44" s="71" t="s">
        <v>44</v>
      </c>
      <c r="J44" s="41" t="s">
        <v>45</v>
      </c>
      <c r="K44" s="42" t="s">
        <v>46</v>
      </c>
      <c r="L44" s="43">
        <v>586.5017866666667</v>
      </c>
    </row>
    <row r="45" spans="1:12" ht="15.75" x14ac:dyDescent="0.25">
      <c r="A45" s="52" t="s">
        <v>170</v>
      </c>
      <c r="B45" s="61">
        <v>42147</v>
      </c>
      <c r="C45" s="96" t="s">
        <v>9</v>
      </c>
      <c r="D45" s="55" t="s">
        <v>25</v>
      </c>
      <c r="E45" s="56" t="s">
        <v>6</v>
      </c>
      <c r="F45" s="57">
        <v>5000</v>
      </c>
      <c r="G45" s="108">
        <f t="shared" si="0"/>
        <v>8.5251232198576528</v>
      </c>
      <c r="H45" s="70" t="s">
        <v>98</v>
      </c>
      <c r="I45" s="71" t="s">
        <v>44</v>
      </c>
      <c r="J45" s="41" t="s">
        <v>45</v>
      </c>
      <c r="K45" s="42" t="s">
        <v>46</v>
      </c>
      <c r="L45" s="43">
        <v>586.5017866666667</v>
      </c>
    </row>
    <row r="46" spans="1:12" ht="15.75" x14ac:dyDescent="0.25">
      <c r="A46" s="52" t="s">
        <v>170</v>
      </c>
      <c r="B46" s="61">
        <v>42125</v>
      </c>
      <c r="C46" s="96" t="s">
        <v>49</v>
      </c>
      <c r="D46" s="55" t="s">
        <v>50</v>
      </c>
      <c r="E46" s="56" t="s">
        <v>81</v>
      </c>
      <c r="F46" s="57">
        <v>1550</v>
      </c>
      <c r="G46" s="108">
        <f t="shared" si="0"/>
        <v>2.6427881981558725</v>
      </c>
      <c r="H46" s="70" t="s">
        <v>104</v>
      </c>
      <c r="I46" s="71" t="s">
        <v>95</v>
      </c>
      <c r="J46" s="41" t="s">
        <v>45</v>
      </c>
      <c r="K46" s="42" t="s">
        <v>46</v>
      </c>
      <c r="L46" s="43">
        <v>586.5017866666667</v>
      </c>
    </row>
    <row r="47" spans="1:12" ht="15.75" x14ac:dyDescent="0.25">
      <c r="A47" s="52" t="s">
        <v>170</v>
      </c>
      <c r="B47" s="61">
        <v>42126</v>
      </c>
      <c r="C47" s="96" t="s">
        <v>49</v>
      </c>
      <c r="D47" s="55" t="s">
        <v>50</v>
      </c>
      <c r="E47" s="56" t="s">
        <v>81</v>
      </c>
      <c r="F47" s="57">
        <v>900</v>
      </c>
      <c r="G47" s="108">
        <f t="shared" si="0"/>
        <v>1.5345221795743775</v>
      </c>
      <c r="H47" s="70" t="s">
        <v>104</v>
      </c>
      <c r="I47" s="71" t="s">
        <v>95</v>
      </c>
      <c r="J47" s="41" t="s">
        <v>45</v>
      </c>
      <c r="K47" s="42" t="s">
        <v>46</v>
      </c>
      <c r="L47" s="43">
        <v>586.5017866666667</v>
      </c>
    </row>
    <row r="48" spans="1:12" ht="15.75" x14ac:dyDescent="0.25">
      <c r="A48" s="52" t="s">
        <v>170</v>
      </c>
      <c r="B48" s="61">
        <v>42127</v>
      </c>
      <c r="C48" s="96" t="s">
        <v>49</v>
      </c>
      <c r="D48" s="55" t="s">
        <v>50</v>
      </c>
      <c r="E48" s="56" t="s">
        <v>81</v>
      </c>
      <c r="F48" s="63">
        <v>900</v>
      </c>
      <c r="G48" s="108">
        <f t="shared" si="0"/>
        <v>1.5345221795743775</v>
      </c>
      <c r="H48" s="70" t="s">
        <v>104</v>
      </c>
      <c r="I48" s="71" t="s">
        <v>95</v>
      </c>
      <c r="J48" s="41" t="s">
        <v>45</v>
      </c>
      <c r="K48" s="42" t="s">
        <v>46</v>
      </c>
      <c r="L48" s="43">
        <v>586.5017866666667</v>
      </c>
    </row>
    <row r="49" spans="1:12" ht="15.75" x14ac:dyDescent="0.25">
      <c r="A49" s="52" t="s">
        <v>170</v>
      </c>
      <c r="B49" s="61">
        <v>42129</v>
      </c>
      <c r="C49" s="96" t="s">
        <v>49</v>
      </c>
      <c r="D49" s="55" t="s">
        <v>50</v>
      </c>
      <c r="E49" s="56" t="s">
        <v>81</v>
      </c>
      <c r="F49" s="57">
        <v>1500</v>
      </c>
      <c r="G49" s="108">
        <f t="shared" si="0"/>
        <v>2.5575369659572957</v>
      </c>
      <c r="H49" s="70" t="s">
        <v>104</v>
      </c>
      <c r="I49" s="71" t="s">
        <v>95</v>
      </c>
      <c r="J49" s="41" t="s">
        <v>45</v>
      </c>
      <c r="K49" s="42" t="s">
        <v>46</v>
      </c>
      <c r="L49" s="43">
        <v>586.5017866666667</v>
      </c>
    </row>
    <row r="50" spans="1:12" ht="15.75" x14ac:dyDescent="0.25">
      <c r="A50" s="52" t="s">
        <v>170</v>
      </c>
      <c r="B50" s="61">
        <v>42130</v>
      </c>
      <c r="C50" s="96" t="s">
        <v>49</v>
      </c>
      <c r="D50" s="55" t="s">
        <v>50</v>
      </c>
      <c r="E50" s="56" t="s">
        <v>81</v>
      </c>
      <c r="F50" s="57">
        <v>900</v>
      </c>
      <c r="G50" s="108">
        <f t="shared" si="0"/>
        <v>1.5345221795743775</v>
      </c>
      <c r="H50" s="70" t="s">
        <v>104</v>
      </c>
      <c r="I50" s="71" t="s">
        <v>95</v>
      </c>
      <c r="J50" s="41" t="s">
        <v>45</v>
      </c>
      <c r="K50" s="42" t="s">
        <v>46</v>
      </c>
      <c r="L50" s="43">
        <v>586.5017866666667</v>
      </c>
    </row>
    <row r="51" spans="1:12" ht="15.75" x14ac:dyDescent="0.25">
      <c r="A51" s="52" t="s">
        <v>170</v>
      </c>
      <c r="B51" s="61">
        <v>42131</v>
      </c>
      <c r="C51" s="96" t="s">
        <v>49</v>
      </c>
      <c r="D51" s="55" t="s">
        <v>50</v>
      </c>
      <c r="E51" s="56" t="s">
        <v>81</v>
      </c>
      <c r="F51" s="57">
        <v>1500</v>
      </c>
      <c r="G51" s="108">
        <f t="shared" si="0"/>
        <v>2.5575369659572957</v>
      </c>
      <c r="H51" s="70" t="s">
        <v>104</v>
      </c>
      <c r="I51" s="71" t="s">
        <v>95</v>
      </c>
      <c r="J51" s="41" t="s">
        <v>45</v>
      </c>
      <c r="K51" s="42" t="s">
        <v>46</v>
      </c>
      <c r="L51" s="43">
        <v>586.5017866666667</v>
      </c>
    </row>
    <row r="52" spans="1:12" ht="15.75" x14ac:dyDescent="0.25">
      <c r="A52" s="52" t="s">
        <v>170</v>
      </c>
      <c r="B52" s="61">
        <v>42132</v>
      </c>
      <c r="C52" s="96" t="s">
        <v>49</v>
      </c>
      <c r="D52" s="55" t="s">
        <v>50</v>
      </c>
      <c r="E52" s="56" t="s">
        <v>81</v>
      </c>
      <c r="F52" s="60">
        <v>1900</v>
      </c>
      <c r="G52" s="108">
        <f t="shared" si="0"/>
        <v>3.2395468235459082</v>
      </c>
      <c r="H52" s="70" t="s">
        <v>104</v>
      </c>
      <c r="I52" s="71" t="s">
        <v>95</v>
      </c>
      <c r="J52" s="41" t="s">
        <v>45</v>
      </c>
      <c r="K52" s="42" t="s">
        <v>46</v>
      </c>
      <c r="L52" s="43">
        <v>586.5017866666667</v>
      </c>
    </row>
    <row r="53" spans="1:12" ht="15.75" x14ac:dyDescent="0.25">
      <c r="A53" s="52" t="s">
        <v>170</v>
      </c>
      <c r="B53" s="61">
        <v>42133</v>
      </c>
      <c r="C53" s="96" t="s">
        <v>49</v>
      </c>
      <c r="D53" s="55" t="s">
        <v>50</v>
      </c>
      <c r="E53" s="56" t="s">
        <v>81</v>
      </c>
      <c r="F53" s="57">
        <v>900</v>
      </c>
      <c r="G53" s="108">
        <f t="shared" si="0"/>
        <v>1.5345221795743775</v>
      </c>
      <c r="H53" s="70" t="s">
        <v>104</v>
      </c>
      <c r="I53" s="71" t="s">
        <v>95</v>
      </c>
      <c r="J53" s="41" t="s">
        <v>45</v>
      </c>
      <c r="K53" s="42" t="s">
        <v>46</v>
      </c>
      <c r="L53" s="43">
        <v>586.5017866666667</v>
      </c>
    </row>
    <row r="54" spans="1:12" ht="15.75" x14ac:dyDescent="0.25">
      <c r="A54" s="52" t="s">
        <v>170</v>
      </c>
      <c r="B54" s="61">
        <v>42134</v>
      </c>
      <c r="C54" s="96" t="s">
        <v>49</v>
      </c>
      <c r="D54" s="55" t="s">
        <v>50</v>
      </c>
      <c r="E54" s="56" t="s">
        <v>81</v>
      </c>
      <c r="F54" s="57">
        <v>1750</v>
      </c>
      <c r="G54" s="108">
        <f t="shared" si="0"/>
        <v>2.9837931269501787</v>
      </c>
      <c r="H54" s="70" t="s">
        <v>104</v>
      </c>
      <c r="I54" s="71" t="s">
        <v>95</v>
      </c>
      <c r="J54" s="41" t="s">
        <v>45</v>
      </c>
      <c r="K54" s="42" t="s">
        <v>46</v>
      </c>
      <c r="L54" s="43">
        <v>586.5017866666667</v>
      </c>
    </row>
    <row r="55" spans="1:12" ht="15.75" x14ac:dyDescent="0.25">
      <c r="A55" s="52" t="s">
        <v>170</v>
      </c>
      <c r="B55" s="61">
        <v>42136</v>
      </c>
      <c r="C55" s="96" t="s">
        <v>49</v>
      </c>
      <c r="D55" s="55" t="s">
        <v>50</v>
      </c>
      <c r="E55" s="56" t="s">
        <v>81</v>
      </c>
      <c r="F55" s="57">
        <v>1600</v>
      </c>
      <c r="G55" s="108">
        <f t="shared" si="0"/>
        <v>2.7280394303544488</v>
      </c>
      <c r="H55" s="70" t="s">
        <v>104</v>
      </c>
      <c r="I55" s="71" t="s">
        <v>95</v>
      </c>
      <c r="J55" s="41" t="s">
        <v>45</v>
      </c>
      <c r="K55" s="42" t="s">
        <v>46</v>
      </c>
      <c r="L55" s="43">
        <v>586.5017866666667</v>
      </c>
    </row>
    <row r="56" spans="1:12" ht="15.75" x14ac:dyDescent="0.25">
      <c r="A56" s="52" t="s">
        <v>170</v>
      </c>
      <c r="B56" s="61">
        <v>42137</v>
      </c>
      <c r="C56" s="96" t="s">
        <v>49</v>
      </c>
      <c r="D56" s="55" t="s">
        <v>50</v>
      </c>
      <c r="E56" s="56" t="s">
        <v>81</v>
      </c>
      <c r="F56" s="57">
        <v>1450</v>
      </c>
      <c r="G56" s="108">
        <f t="shared" si="0"/>
        <v>2.4722857337587194</v>
      </c>
      <c r="H56" s="70" t="s">
        <v>104</v>
      </c>
      <c r="I56" s="71" t="s">
        <v>95</v>
      </c>
      <c r="J56" s="41" t="s">
        <v>45</v>
      </c>
      <c r="K56" s="42" t="s">
        <v>46</v>
      </c>
      <c r="L56" s="43">
        <v>586.5017866666667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Jan - May 2019</vt:lpstr>
      <vt:lpstr>Donors summary</vt:lpstr>
      <vt:lpstr>Data Analysis May 2019</vt:lpstr>
      <vt:lpstr>Data May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Network Investigator</cp:lastModifiedBy>
  <cp:lastPrinted>2017-10-31T15:39:59Z</cp:lastPrinted>
  <dcterms:created xsi:type="dcterms:W3CDTF">2015-05-20T10:00:04Z</dcterms:created>
  <dcterms:modified xsi:type="dcterms:W3CDTF">2019-06-14T08:43:28Z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