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2"/>
  </bookViews>
  <sheets>
    <sheet name="Data Jan - Mar 2019" sheetId="24" r:id="rId1"/>
    <sheet name="Donors summary" sheetId="15" r:id="rId2"/>
    <sheet name="Data Analysis March 2019" sheetId="28" r:id="rId3"/>
    <sheet name="Data March 2019" sheetId="26" r:id="rId4"/>
  </sheets>
  <definedNames>
    <definedName name="_xlnm._FilterDatabase" localSheetId="0" hidden="1">'Data Jan - Mar 2019'!$A$2:$L$66</definedName>
  </definedNames>
  <calcPr calcId="162913"/>
  <pivotCaches>
    <pivotCache cacheId="4" r:id="rId5"/>
    <pivotCache cacheId="10" r:id="rId6"/>
  </pivotCaches>
</workbook>
</file>

<file path=xl/calcChain.xml><?xml version="1.0" encoding="utf-8"?>
<calcChain xmlns="http://schemas.openxmlformats.org/spreadsheetml/2006/main">
  <c r="G25" i="26" l="1"/>
  <c r="G110" i="24"/>
  <c r="G24" i="15" l="1"/>
  <c r="G23" i="15"/>
  <c r="G22" i="15"/>
  <c r="F20" i="15"/>
  <c r="G35" i="26"/>
  <c r="G120" i="24"/>
  <c r="G156" i="24" l="1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19" i="24"/>
  <c r="G118" i="24"/>
  <c r="G117" i="24"/>
  <c r="G116" i="24"/>
  <c r="G115" i="24"/>
  <c r="G114" i="24"/>
  <c r="G113" i="24"/>
  <c r="G112" i="24"/>
  <c r="G111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68" i="26"/>
  <c r="G69" i="26"/>
  <c r="G70" i="26"/>
  <c r="G71" i="26"/>
  <c r="G2" i="26"/>
  <c r="G3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6" i="26"/>
  <c r="G27" i="26"/>
  <c r="G28" i="26"/>
  <c r="G29" i="26"/>
  <c r="G30" i="26"/>
  <c r="G31" i="26"/>
  <c r="G32" i="26"/>
  <c r="G33" i="26"/>
  <c r="G34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C20" i="15" l="1"/>
  <c r="E20" i="15"/>
  <c r="G21" i="15"/>
  <c r="G20" i="15"/>
  <c r="H20" i="15"/>
  <c r="I20" i="15"/>
  <c r="H21" i="15"/>
  <c r="H22" i="15" s="1"/>
  <c r="H23" i="15" s="1"/>
  <c r="H24" i="15" s="1"/>
  <c r="I21" i="15"/>
  <c r="I22" i="15" s="1"/>
  <c r="I23" i="15" s="1"/>
  <c r="I24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one new office chair for AC office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one new office chair for AC office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</commentList>
</comments>
</file>

<file path=xl/sharedStrings.xml><?xml version="1.0" encoding="utf-8"?>
<sst xmlns="http://schemas.openxmlformats.org/spreadsheetml/2006/main" count="1884" uniqueCount="132">
  <si>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</si>
  <si>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</si>
  <si>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</si>
  <si>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</si>
  <si>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</si>
  <si>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</si>
  <si>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</si>
  <si>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</si>
  <si>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</si>
  <si>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</si>
  <si>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</si>
  <si>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</si>
  <si>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</si>
  <si>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</si>
  <si>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</si>
  <si>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</si>
  <si>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</si>
  <si>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</si>
  <si>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</si>
  <si>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</si>
  <si>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</si>
  <si>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</si>
  <si>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</si>
  <si>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</si>
  <si>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</si>
  <si>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</si>
  <si>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</si>
  <si>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</si>
  <si>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</si>
  <si>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</si>
  <si>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</si>
  <si>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</si>
  <si>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</si>
  <si>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</si>
  <si>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</si>
  <si>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</si>
  <si>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</si>
  <si>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</si>
  <si>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</si>
  <si>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</si>
  <si>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</si>
  <si>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</si>
  <si>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</si>
  <si>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</si>
  <si>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</si>
  <si>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</si>
  <si>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</si>
  <si>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</si>
  <si>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</si>
  <si>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</si>
  <si>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</si>
  <si>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</si>
  <si>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</si>
  <si>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</si>
  <si>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</si>
  <si>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</si>
  <si>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</si>
  <si>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</si>
  <si>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</si>
  <si>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</si>
  <si>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</si>
  <si>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</si>
  <si>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</si>
  <si>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</si>
  <si>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Mangament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</si>
  <si>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</si>
  <si>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</si>
  <si>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</si>
  <si>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</si>
  <si>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</si>
  <si>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</si>
  <si>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</si>
  <si>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</si>
  <si>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</si>
  <si>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</si>
  <si>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</si>
  <si>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</si>
  <si>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</si>
  <si>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</si>
  <si>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</si>
  <si>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</si>
  <si>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</si>
  <si>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</si>
  <si>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</si>
  <si>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</si>
  <si>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</si>
  <si>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</si>
  <si>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</si>
  <si>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</si>
  <si>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</si>
  <si>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</si>
  <si>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</si>
  <si>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</si>
  <si>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</si>
  <si>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</si>
  <si>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</si>
  <si>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</si>
  <si>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</si>
  <si>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</si>
  <si>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</si>
  <si>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</si>
  <si>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</si>
  <si>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</si>
  <si>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</si>
  <si>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</si>
  <si>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</si>
  <si>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</si>
  <si>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</si>
  <si>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</si>
  <si>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</si>
  <si>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</si>
  <si>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</si>
  <si>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</si>
  <si>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</si>
  <si>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</si>
  <si>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</si>
  <si>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</si>
  <si>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</si>
  <si>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</si>
  <si>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</si>
  <si>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</si>
  <si>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</si>
  <si>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</si>
  <si>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</si>
  <si>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</si>
  <si>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</si>
  <si>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</si>
  <si>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</si>
  <si>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</si>
  <si>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Mars</t>
  </si>
  <si>
    <t>March 19</t>
  </si>
  <si>
    <t>X1 office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</si>
</sst>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</numFmts>
  <fonts count="2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  <font>
      <b/>
      <sz val="12"/>
      <color indexed="8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20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vertical="top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top" wrapText="1"/>
    </xf>
    <xf numFmtId="169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167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9" fontId="5" fillId="2" borderId="5" xfId="0" applyNumberFormat="1" applyFont="1" applyFill="1" applyBorder="1" applyAlignment="1">
      <alignment horizontal="left" vertical="center" wrapText="1"/>
    </xf>
    <xf numFmtId="169" fontId="15" fillId="8" borderId="9" xfId="0" applyNumberFormat="1" applyFont="1" applyFill="1" applyBorder="1" applyAlignment="1">
      <alignment horizontal="left"/>
    </xf>
    <xf numFmtId="169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7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169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3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24" fillId="0" borderId="9" xfId="0" applyFont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30"/>
      <tableStyleElement type="headerRow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132</xdr:row>
      <xdr:rowOff>0</xdr:rowOff>
    </xdr:from>
    <xdr:to>
      <xdr:col>6</xdr:col>
      <xdr:colOff>4461</xdr:colOff>
      <xdr:row>133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132</xdr:row>
      <xdr:rowOff>0</xdr:rowOff>
    </xdr:from>
    <xdr:to>
      <xdr:col>6</xdr:col>
      <xdr:colOff>4461</xdr:colOff>
      <xdr:row>133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132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139.503604398145" createdVersion="6" refreshedVersion="6" minRefreshableVersion="3" recordCount="71">
  <cacheSource type="worksheet">
    <worksheetSource ref="A1:L1048576" sheet="Data March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3-03-12T00:00:00" maxDate="2019-03-31T00:00:00"/>
    </cacheField>
    <cacheField name="Details" numFmtId="0">
      <sharedItems containsBlank="1"/>
    </cacheField>
    <cacheField name="Type of Expenses" numFmtId="0">
      <sharedItems containsBlank="1" count="7">
        <s v="Telephone"/>
        <s v="Internet"/>
        <s v="Transport"/>
        <s v="Personnel"/>
        <s v="Office utitilities"/>
        <s v="Office material"/>
        <m/>
      </sharedItems>
    </cacheField>
    <cacheField name="Departments" numFmtId="0">
      <sharedItems containsBlank="1" count="6">
        <s v="Hotline"/>
        <s v="Management"/>
        <s v="Legal"/>
        <s v="Investigations"/>
        <s v="Office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s v="March"/>
    <d v="2019-03-06T00:00:00"/>
    <s v="Phone"/>
    <x v="0"/>
    <x v="0"/>
    <n v="5000"/>
    <n v="8.5251232198576528"/>
    <s v="Elvira"/>
    <s v="Phone-1"/>
    <s v="AC-Cameroon"/>
    <x v="0"/>
    <n v="586.5017866666667"/>
  </r>
  <r>
    <s v="March"/>
    <d v="2019-03-06T00:00:00"/>
    <s v="Phone"/>
    <x v="0"/>
    <x v="0"/>
    <n v="2500"/>
    <n v="4.2625616099288264"/>
    <s v="Elvira"/>
    <s v="Phone-2"/>
    <s v="AC-Cameroon"/>
    <x v="0"/>
    <n v="586.5017866666667"/>
  </r>
  <r>
    <s v="March"/>
    <d v="2019-03-06T00:00:00"/>
    <s v="Phone"/>
    <x v="0"/>
    <x v="1"/>
    <n v="5000"/>
    <n v="8.5251232198576528"/>
    <s v="Elvira"/>
    <s v="Phone-3"/>
    <s v="AC-Cameroon"/>
    <x v="0"/>
    <n v="586.5017866666667"/>
  </r>
  <r>
    <s v="March"/>
    <d v="2019-03-06T00:00:00"/>
    <s v="Phone"/>
    <x v="0"/>
    <x v="2"/>
    <n v="2500"/>
    <n v="4.2625616099288264"/>
    <s v="Sandrine"/>
    <s v="Phone-4"/>
    <s v="AC-Cameroon"/>
    <x v="0"/>
    <n v="586.5017866666667"/>
  </r>
  <r>
    <s v="March"/>
    <d v="2019-03-06T00:00:00"/>
    <s v="monthly internet recharge"/>
    <x v="1"/>
    <x v="1"/>
    <n v="10000"/>
    <n v="17.050246439715306"/>
    <s v="Elvira"/>
    <s v="Phone-5"/>
    <s v="AC-Cameroon"/>
    <x v="0"/>
    <n v="586.5017866666667"/>
  </r>
  <r>
    <s v="March"/>
    <d v="2019-03-12T00:00:00"/>
    <s v="Phone"/>
    <x v="0"/>
    <x v="0"/>
    <n v="2500"/>
    <n v="4.2625616099288264"/>
    <s v="Elvira"/>
    <s v="Phone-6"/>
    <s v="AC-Cameroon"/>
    <x v="0"/>
    <n v="586.5017866666667"/>
  </r>
  <r>
    <s v="March"/>
    <d v="2013-03-12T00:00:00"/>
    <s v="Phone"/>
    <x v="0"/>
    <x v="1"/>
    <n v="5000"/>
    <n v="8.5251232198576528"/>
    <s v="Elvira"/>
    <s v="Phone-7"/>
    <s v="AC-Cameroon"/>
    <x v="0"/>
    <n v="586.5017866666667"/>
  </r>
  <r>
    <s v="March"/>
    <d v="2019-03-12T00:00:00"/>
    <s v="Phone"/>
    <x v="0"/>
    <x v="2"/>
    <n v="2000"/>
    <n v="3.4100492879430613"/>
    <s v="Sandrine"/>
    <s v="Phone-8"/>
    <s v="AC-Cameroon"/>
    <x v="0"/>
    <n v="586.5017866666667"/>
  </r>
  <r>
    <s v="March"/>
    <d v="2019-03-19T00:00:00"/>
    <s v="Phone"/>
    <x v="0"/>
    <x v="0"/>
    <n v="2500"/>
    <n v="4.2625616099288264"/>
    <s v="Elvira"/>
    <s v="Phone-9"/>
    <s v="AC-Cameroon"/>
    <x v="0"/>
    <n v="586.5017866666667"/>
  </r>
  <r>
    <s v="March"/>
    <d v="2019-03-19T00:00:00"/>
    <s v="Phone"/>
    <x v="0"/>
    <x v="0"/>
    <n v="2500"/>
    <n v="4.2625616099288264"/>
    <s v="Elvira"/>
    <s v="Phone-10"/>
    <s v="AC-Cameroon"/>
    <x v="0"/>
    <n v="586.5017866666667"/>
  </r>
  <r>
    <s v="March"/>
    <d v="2019-03-19T00:00:00"/>
    <s v="Phone"/>
    <x v="0"/>
    <x v="2"/>
    <n v="2000"/>
    <n v="3.4100492879430613"/>
    <s v="Sandrine"/>
    <s v="Phone-11"/>
    <s v="AC-Cameroon"/>
    <x v="0"/>
    <n v="586.5017866666667"/>
  </r>
  <r>
    <s v="March"/>
    <d v="2019-03-28T00:00:00"/>
    <s v="Phone"/>
    <x v="0"/>
    <x v="0"/>
    <n v="5000"/>
    <n v="8.5251232198576528"/>
    <s v="Elvira"/>
    <s v="Phone-12"/>
    <s v="AC-Cameroon"/>
    <x v="0"/>
    <n v="586.5017866666667"/>
  </r>
  <r>
    <s v="March"/>
    <d v="2019-03-28T00:00:00"/>
    <s v="Phone"/>
    <x v="0"/>
    <x v="1"/>
    <n v="5000"/>
    <n v="8.5251232198576528"/>
    <s v="Elvira"/>
    <s v="Phone-13"/>
    <s v="AC-Cameroon"/>
    <x v="0"/>
    <n v="586.5017866666667"/>
  </r>
  <r>
    <s v="March"/>
    <d v="2019-03-28T00:00:00"/>
    <s v="Phone"/>
    <x v="0"/>
    <x v="2"/>
    <n v="1000"/>
    <n v="1.7050246439715306"/>
    <s v="Sandrine"/>
    <s v="Phone-14"/>
    <s v="AC-Cameroon"/>
    <x v="0"/>
    <n v="586.5017866666667"/>
  </r>
  <r>
    <s v="March"/>
    <d v="2019-03-30T00:00:00"/>
    <s v="Phone"/>
    <x v="0"/>
    <x v="0"/>
    <n v="2500"/>
    <n v="4.2625616099288264"/>
    <s v="Elvira"/>
    <s v="Phone-15"/>
    <s v="AC-Cameroon"/>
    <x v="0"/>
    <n v="586.5017866666667"/>
  </r>
  <r>
    <s v="March"/>
    <d v="2019-03-01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04T00:00:00"/>
    <s v="Local transport"/>
    <x v="2"/>
    <x v="1"/>
    <n v="1400"/>
    <n v="2.3870345015601431"/>
    <s v="elv-r"/>
    <s v="Elvira"/>
    <s v="AC-Cameroon"/>
    <x v="0"/>
    <n v="586.5017866666667"/>
  </r>
  <r>
    <s v="March"/>
    <d v="2019-03-05T00:00:00"/>
    <s v="Sewing women's day fabric"/>
    <x v="3"/>
    <x v="1"/>
    <n v="5000"/>
    <n v="8.5251232198576528"/>
    <s v="elv-r1"/>
    <s v="Elvira"/>
    <s v="AC-Cameroon"/>
    <x v="0"/>
    <n v="586.5017866666667"/>
  </r>
  <r>
    <s v="March"/>
    <d v="2019-03-05T00:00:00"/>
    <s v="Local transport"/>
    <x v="2"/>
    <x v="1"/>
    <n v="1100"/>
    <n v="1.8755271083686837"/>
    <s v="elv-r"/>
    <s v="Elvira"/>
    <s v="AC-Cameroon"/>
    <x v="0"/>
    <n v="586.5017866666667"/>
  </r>
  <r>
    <s v="March"/>
    <d v="2019-03-06T00:00:00"/>
    <s v="X107 AC posters"/>
    <x v="4"/>
    <x v="3"/>
    <n v="1605"/>
    <n v="2.7365645535743068"/>
    <s v="elv-r2"/>
    <s v="Elvira"/>
    <s v="AC-Cameroon"/>
    <x v="0"/>
    <n v="586.5017866666667"/>
  </r>
  <r>
    <s v="March"/>
    <d v="2019-03-06T00:00:00"/>
    <s v="X250 AC brochures"/>
    <x v="4"/>
    <x v="3"/>
    <n v="3750"/>
    <n v="6.39384241489324"/>
    <s v="elv-r2"/>
    <s v="Elvira"/>
    <s v="AC-Cameroon"/>
    <x v="0"/>
    <n v="586.5017866666667"/>
  </r>
  <r>
    <s v="March"/>
    <d v="2019-03-06T00:00:00"/>
    <s v="Local transport"/>
    <x v="2"/>
    <x v="1"/>
    <n v="1600"/>
    <n v="2.7280394303544488"/>
    <s v="elv-r"/>
    <s v="Elvira"/>
    <s v="AC-Cameroon"/>
    <x v="0"/>
    <n v="586.5017866666667"/>
  </r>
  <r>
    <s v="March"/>
    <d v="2019-03-07T00:00:00"/>
    <s v="Local transport"/>
    <x v="2"/>
    <x v="1"/>
    <n v="1000"/>
    <n v="1.7050246439715306"/>
    <s v="elv-r"/>
    <s v="Elvira"/>
    <s v="AC-Cameroon"/>
    <x v="0"/>
    <n v="586.5017866666667"/>
  </r>
  <r>
    <s v="March"/>
    <d v="2019-03-08T00:00:00"/>
    <s v="X1 office chair"/>
    <x v="5"/>
    <x v="4"/>
    <n v="9500"/>
    <n v="16.197734117729542"/>
    <s v="elv-r3"/>
    <s v="Elvira"/>
    <s v="AC-Cameroon"/>
    <x v="0"/>
    <n v="586.5017866666667"/>
  </r>
  <r>
    <s v="March"/>
    <d v="2019-03-08T00:00:00"/>
    <s v="Local transport"/>
    <x v="2"/>
    <x v="1"/>
    <n v="1350"/>
    <n v="2.3017832693615663"/>
    <s v="elv-r"/>
    <s v="Elvira"/>
    <s v="AC-Cameroon"/>
    <x v="0"/>
    <n v="586.5017866666667"/>
  </r>
  <r>
    <s v="March"/>
    <d v="2019-03-09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11T00:00:00"/>
    <s v="X1 office table"/>
    <x v="5"/>
    <x v="4"/>
    <n v="40000"/>
    <n v="68.200985758861222"/>
    <s v="elv-r4"/>
    <s v="Elvira"/>
    <s v="AC-Cameroon"/>
    <x v="0"/>
    <n v="586.5017866666667"/>
  </r>
  <r>
    <s v="March"/>
    <d v="2019-03-11T00:00:00"/>
    <s v="X1 adaptor"/>
    <x v="5"/>
    <x v="1"/>
    <n v="500"/>
    <n v="0.85251232198576532"/>
    <s v="elv-r5"/>
    <s v="Elvira"/>
    <s v="AC-Cameroon"/>
    <x v="0"/>
    <n v="586.5017866666667"/>
  </r>
  <r>
    <s v="March"/>
    <d v="2019-03-11T00:00:00"/>
    <s v="Local transport"/>
    <x v="2"/>
    <x v="1"/>
    <n v="1700"/>
    <n v="2.898541894751602"/>
    <s v="elv-r"/>
    <s v="Elvira"/>
    <s v="AC-Cameroon"/>
    <x v="0"/>
    <n v="586.5017866666667"/>
  </r>
  <r>
    <s v="March"/>
    <d v="2019-03-12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13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14T00:00:00"/>
    <s v="Local transport"/>
    <x v="2"/>
    <x v="1"/>
    <n v="1000"/>
    <n v="1.7050246439715306"/>
    <s v="elv-r"/>
    <s v="Elvira"/>
    <s v="AC-Cameroon"/>
    <x v="0"/>
    <n v="586.5017866666667"/>
  </r>
  <r>
    <s v="March"/>
    <d v="2019-03-15T00:00:00"/>
    <s v="Bonus"/>
    <x v="3"/>
    <x v="1"/>
    <n v="300000"/>
    <n v="511.50739319145919"/>
    <s v="elv-r"/>
    <s v="Elvira"/>
    <s v="AC-Cameroon"/>
    <x v="0"/>
    <n v="586.5017866666667"/>
  </r>
  <r>
    <s v="March"/>
    <d v="2019-03-15T00:00:00"/>
    <s v="Local transport"/>
    <x v="2"/>
    <x v="1"/>
    <n v="1200"/>
    <n v="2.0460295727658369"/>
    <s v="elv-r"/>
    <s v="Elvira"/>
    <s v="AC-Cameroon"/>
    <x v="0"/>
    <n v="586.5017866666667"/>
  </r>
  <r>
    <s v="March"/>
    <d v="2019-03-16T00:00:00"/>
    <s v="Local transport"/>
    <x v="2"/>
    <x v="1"/>
    <n v="1000"/>
    <n v="1.7050246439715306"/>
    <s v="elv-r"/>
    <s v="Elvira"/>
    <s v="AC-Cameroon"/>
    <x v="0"/>
    <n v="586.5017866666667"/>
  </r>
  <r>
    <s v="March"/>
    <d v="2019-03-18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19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0T00:00:00"/>
    <s v="X1 phone charger"/>
    <x v="5"/>
    <x v="4"/>
    <n v="2000"/>
    <n v="3.4100492879430613"/>
    <s v="elv-r6"/>
    <s v="Elvira"/>
    <s v="AC-Cameroon"/>
    <x v="0"/>
    <n v="586.5017866666667"/>
  </r>
  <r>
    <s v="March"/>
    <d v="2019-03-20T00:00:00"/>
    <s v="Local transport"/>
    <x v="2"/>
    <x v="1"/>
    <n v="1850"/>
    <n v="3.1542955913473318"/>
    <s v="elv-r"/>
    <s v="Elvira"/>
    <s v="AC-Cameroon"/>
    <x v="0"/>
    <n v="586.5017866666667"/>
  </r>
  <r>
    <s v="March"/>
    <d v="2019-03-21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2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3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5T00:00:00"/>
    <s v="Local transport"/>
    <x v="2"/>
    <x v="1"/>
    <n v="1100"/>
    <n v="1.8755271083686837"/>
    <s v="elv-r"/>
    <s v="Elvira"/>
    <s v="AC-Cameroon"/>
    <x v="0"/>
    <n v="586.5017866666667"/>
  </r>
  <r>
    <s v="March"/>
    <d v="2019-03-26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7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28T00:00:00"/>
    <s v="Local transport"/>
    <x v="2"/>
    <x v="1"/>
    <n v="1500"/>
    <n v="2.5575369659572957"/>
    <s v="elv-r"/>
    <s v="Elvira"/>
    <s v="AC-Cameroon"/>
    <x v="0"/>
    <n v="586.5017866666667"/>
  </r>
  <r>
    <s v="March"/>
    <d v="2019-03-29T00:00:00"/>
    <s v="Local transport"/>
    <x v="2"/>
    <x v="1"/>
    <n v="700"/>
    <n v="1.1935172507800715"/>
    <s v="elv-r"/>
    <s v="Elvira"/>
    <s v="AC-Cameroon"/>
    <x v="0"/>
    <n v="586.5017866666667"/>
  </r>
  <r>
    <s v="March"/>
    <d v="2019-03-30T00:00:00"/>
    <s v="Local transport"/>
    <x v="2"/>
    <x v="1"/>
    <n v="1000"/>
    <n v="1.7050246439715306"/>
    <s v="elv-r"/>
    <s v="Elvira"/>
    <s v="AC-Cameroon"/>
    <x v="0"/>
    <n v="586.5017866666667"/>
  </r>
  <r>
    <s v="Mars"/>
    <d v="2019-03-01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04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05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06T00:00:00"/>
    <s v="Local transport"/>
    <x v="2"/>
    <x v="2"/>
    <n v="700"/>
    <n v="1.1935172507800715"/>
    <s v="san-r"/>
    <s v="Sandrine"/>
    <s v="AC-Cameroon"/>
    <x v="0"/>
    <n v="586.5017866666667"/>
  </r>
  <r>
    <s v="Mars"/>
    <d v="2019-03-07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08T00:00:00"/>
    <s v="Local transport"/>
    <x v="2"/>
    <x v="2"/>
    <n v="1000"/>
    <n v="1.7050246439715306"/>
    <s v="san-r"/>
    <s v="Sandrine"/>
    <s v="AC-Cameroon"/>
    <x v="0"/>
    <n v="586.5017866666667"/>
  </r>
  <r>
    <s v="Mars"/>
    <d v="2019-03-11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12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13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14T00:00:00"/>
    <s v="Local transport"/>
    <x v="2"/>
    <x v="2"/>
    <n v="1000"/>
    <n v="1.7050246439715306"/>
    <s v="san-r"/>
    <s v="Sandrine"/>
    <s v="AC-Cameroon"/>
    <x v="0"/>
    <n v="586.5017866666667"/>
  </r>
  <r>
    <s v="Mars"/>
    <d v="2019-03-15T00:00:00"/>
    <s v="Local transport"/>
    <x v="2"/>
    <x v="2"/>
    <n v="1100"/>
    <n v="1.8755271083686837"/>
    <s v="san-r"/>
    <s v="Sandrine"/>
    <s v="AC-Cameroon"/>
    <x v="0"/>
    <n v="586.5017866666667"/>
  </r>
  <r>
    <s v="Mars"/>
    <d v="2019-03-18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19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20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21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22T00:00:00"/>
    <s v="Local transport"/>
    <x v="2"/>
    <x v="2"/>
    <n v="1000"/>
    <n v="1.7050246439715306"/>
    <s v="san-r"/>
    <s v="Sandrine"/>
    <s v="AC-Cameroon"/>
    <x v="0"/>
    <n v="586.5017866666667"/>
  </r>
  <r>
    <s v="Mars"/>
    <d v="2019-03-25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26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27T00:00:00"/>
    <s v="Local transport"/>
    <x v="2"/>
    <x v="2"/>
    <n v="1000"/>
    <n v="1.7050246439715306"/>
    <s v="san-r"/>
    <s v="Sandrine"/>
    <s v="AC-Cameroon"/>
    <x v="0"/>
    <n v="586.5017866666667"/>
  </r>
  <r>
    <s v="Mars"/>
    <d v="2019-03-28T00:00:00"/>
    <s v="Local transport"/>
    <x v="2"/>
    <x v="2"/>
    <n v="1000"/>
    <n v="1.7050246439715306"/>
    <s v="san-r"/>
    <s v="Sandrine"/>
    <s v="AC-Cameroon"/>
    <x v="0"/>
    <n v="586.5017866666667"/>
  </r>
  <r>
    <s v="Mars"/>
    <d v="2019-03-29T00:00:00"/>
    <s v="Local transport"/>
    <x v="2"/>
    <x v="2"/>
    <n v="500"/>
    <n v="0.85251232198576532"/>
    <s v="san-r"/>
    <s v="Sandrine"/>
    <s v="AC-Cameroon"/>
    <x v="0"/>
    <n v="586.5017866666667"/>
  </r>
  <r>
    <s v="Mars"/>
    <d v="2019-03-30T00:00:00"/>
    <s v="Local transport"/>
    <x v="2"/>
    <x v="2"/>
    <n v="1000"/>
    <n v="1.7050246439715306"/>
    <s v="san-r"/>
    <s v="Sandrine"/>
    <s v="AC-Cameroon"/>
    <x v="0"/>
    <n v="586.5017866666667"/>
  </r>
  <r>
    <m/>
    <m/>
    <m/>
    <x v="6"/>
    <x v="5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28">
      <pivotArea type="all" dataOnly="0" outline="0" fieldPosition="0"/>
    </format>
    <format dxfId="27">
      <pivotArea dataOnly="0" labelOnly="1" fieldPosition="0">
        <references count="1">
          <reference field="11" count="0"/>
        </references>
      </pivotArea>
    </format>
    <format dxfId="26">
      <pivotArea dataOnly="0" labelOnly="1" grandRow="1" outline="0" fieldPosition="0"/>
    </format>
    <format dxfId="25">
      <pivotArea grandCol="1" outline="0" collapsedLevelsAreSubtotals="1" fieldPosition="0"/>
    </format>
    <format dxfId="24">
      <pivotArea dataOnly="0" labelOnly="1" fieldPosition="0">
        <references count="1">
          <reference field="4" count="0"/>
        </references>
      </pivotArea>
    </format>
    <format dxfId="23">
      <pivotArea dataOnly="0" labelOnly="1" fieldPosition="0">
        <references count="1">
          <reference field="4" count="0"/>
        </references>
      </pivotArea>
    </format>
    <format dxfId="2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21">
      <pivotArea dataOnly="0" labelOnly="1" fieldPosition="0">
        <references count="1">
          <reference field="4" count="1">
            <x v="5"/>
          </reference>
        </references>
      </pivotArea>
    </format>
    <format dxfId="20">
      <pivotArea outline="0" collapsedLevelsAreSubtotals="1" fieldPosition="0"/>
    </format>
    <format dxfId="19">
      <pivotArea dataOnly="0" labelOnly="1" fieldPosition="0">
        <references count="1">
          <reference field="11" count="1">
            <x v="6"/>
          </reference>
        </references>
      </pivotArea>
    </format>
    <format dxfId="1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0" firstHeaderRow="1" firstDataRow="2" firstDataCol="1" rowPageCount="1" colPageCount="1"/>
  <pivotFields count="12">
    <pivotField showAll="0"/>
    <pivotField showAll="0"/>
    <pivotField showAll="0"/>
    <pivotField axis="axisCol" showAll="0">
      <items count="8">
        <item x="1"/>
        <item x="5"/>
        <item x="4"/>
        <item x="3"/>
        <item x="0"/>
        <item x="2"/>
        <item h="1" x="6"/>
        <item t="default"/>
      </items>
    </pivotField>
    <pivotField axis="axisRow" showAll="0">
      <items count="7">
        <item x="0"/>
        <item x="3"/>
        <item x="2"/>
        <item x="1"/>
        <item x="4"/>
        <item x="5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9"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629"/>
  <sheetViews>
    <sheetView showGridLines="0" topLeftCell="A140" zoomScaleNormal="100" workbookViewId="0">
      <selection activeCell="F148" sqref="F148"/>
    </sheetView>
  </sheetViews>
  <sheetFormatPr defaultColWidth="9" defaultRowHeight="15" customHeight="1" x14ac:dyDescent="0.2"/>
  <cols>
    <col min="1" max="1" width="9.5" style="29" bestFit="1" customWidth="1"/>
    <col min="2" max="2" width="9.19921875" style="32" customWidth="1"/>
    <col min="3" max="3" width="29.5" style="20" bestFit="1" customWidth="1"/>
    <col min="4" max="4" width="15.09765625" style="20" customWidth="1"/>
    <col min="5" max="5" width="10.796875" style="20" customWidth="1"/>
    <col min="6" max="6" width="8.8984375" style="51" customWidth="1"/>
    <col min="7" max="7" width="8.3984375" style="54" customWidth="1"/>
    <col min="8" max="8" width="9.69921875" style="29" customWidth="1"/>
    <col min="9" max="9" width="9.296875" style="29" customWidth="1"/>
    <col min="10" max="10" width="11.69921875" style="29" bestFit="1" customWidth="1"/>
    <col min="11" max="11" width="8.796875" style="22" bestFit="1" customWidth="1"/>
    <col min="12" max="12" width="7.69921875" style="21" customWidth="1"/>
    <col min="13" max="16384" width="9" style="15"/>
  </cols>
  <sheetData>
    <row r="1" spans="1:12" s="23" customFormat="1" ht="21" customHeight="1" x14ac:dyDescent="0.2">
      <c r="A1" s="28"/>
      <c r="B1" s="110"/>
      <c r="C1" s="111"/>
      <c r="D1" s="111"/>
      <c r="E1" s="111"/>
      <c r="F1" s="112"/>
      <c r="G1" s="113"/>
      <c r="H1" s="111"/>
      <c r="I1" s="111"/>
      <c r="J1" s="111"/>
      <c r="K1" s="114"/>
      <c r="L1" s="43"/>
    </row>
    <row r="2" spans="1:12" s="2" customFormat="1" ht="30" customHeight="1" x14ac:dyDescent="0.2">
      <c r="A2" s="30" t="s">
        <v>12</v>
      </c>
      <c r="B2" s="31" t="s">
        <v>4</v>
      </c>
      <c r="C2" s="8" t="s">
        <v>10</v>
      </c>
      <c r="D2" s="8" t="s">
        <v>1</v>
      </c>
      <c r="E2" s="8" t="s">
        <v>0</v>
      </c>
      <c r="F2" s="50" t="s">
        <v>2</v>
      </c>
      <c r="G2" s="52" t="s">
        <v>24</v>
      </c>
      <c r="H2" s="19" t="s">
        <v>5</v>
      </c>
      <c r="I2" s="26" t="s">
        <v>3</v>
      </c>
      <c r="J2" s="1" t="s">
        <v>11</v>
      </c>
      <c r="K2" s="1" t="s">
        <v>13</v>
      </c>
      <c r="L2" s="11" t="s">
        <v>29</v>
      </c>
    </row>
    <row r="3" spans="1:12" s="44" customFormat="1" ht="15.75" customHeight="1" x14ac:dyDescent="0.25">
      <c r="A3" s="56" t="s">
        <v>53</v>
      </c>
      <c r="B3" s="57">
        <v>42308</v>
      </c>
      <c r="C3" s="58" t="s">
        <v>49</v>
      </c>
      <c r="D3" s="59" t="s">
        <v>50</v>
      </c>
      <c r="E3" s="60" t="s">
        <v>64</v>
      </c>
      <c r="F3" s="61">
        <v>800</v>
      </c>
      <c r="G3" s="53">
        <f>F3/L3</f>
        <v>1.3640197151772244</v>
      </c>
      <c r="H3" s="74" t="s">
        <v>51</v>
      </c>
      <c r="I3" s="75" t="s">
        <v>44</v>
      </c>
      <c r="J3" s="45" t="s">
        <v>45</v>
      </c>
      <c r="K3" s="46" t="s">
        <v>46</v>
      </c>
      <c r="L3" s="47">
        <v>586.5017866666667</v>
      </c>
    </row>
    <row r="4" spans="1:12" s="44" customFormat="1" ht="15.75" customHeight="1" x14ac:dyDescent="0.25">
      <c r="A4" s="56" t="s">
        <v>53</v>
      </c>
      <c r="B4" s="57">
        <v>42338</v>
      </c>
      <c r="C4" s="58" t="s">
        <v>49</v>
      </c>
      <c r="D4" s="59" t="s">
        <v>50</v>
      </c>
      <c r="E4" s="60" t="s">
        <v>64</v>
      </c>
      <c r="F4" s="61">
        <v>800</v>
      </c>
      <c r="G4" s="53">
        <f t="shared" ref="G4:G67" si="0">F4/L4</f>
        <v>1.3640197151772244</v>
      </c>
      <c r="H4" s="74" t="s">
        <v>51</v>
      </c>
      <c r="I4" s="75" t="s">
        <v>44</v>
      </c>
      <c r="J4" s="45" t="s">
        <v>45</v>
      </c>
      <c r="K4" s="46" t="s">
        <v>46</v>
      </c>
      <c r="L4" s="47">
        <v>586.5017866666667</v>
      </c>
    </row>
    <row r="5" spans="1:12" s="44" customFormat="1" ht="15.75" customHeight="1" x14ac:dyDescent="0.25">
      <c r="A5" s="56" t="s">
        <v>53</v>
      </c>
      <c r="B5" s="62" t="s">
        <v>65</v>
      </c>
      <c r="C5" s="58" t="s">
        <v>49</v>
      </c>
      <c r="D5" s="59" t="s">
        <v>50</v>
      </c>
      <c r="E5" s="60" t="s">
        <v>64</v>
      </c>
      <c r="F5" s="61">
        <v>1650</v>
      </c>
      <c r="G5" s="53">
        <f t="shared" si="0"/>
        <v>2.8132906625530256</v>
      </c>
      <c r="H5" s="74" t="s">
        <v>51</v>
      </c>
      <c r="I5" s="75" t="s">
        <v>44</v>
      </c>
      <c r="J5" s="45" t="s">
        <v>45</v>
      </c>
      <c r="K5" s="46" t="s">
        <v>46</v>
      </c>
      <c r="L5" s="47">
        <v>586.5017866666667</v>
      </c>
    </row>
    <row r="6" spans="1:12" s="44" customFormat="1" ht="15.75" customHeight="1" x14ac:dyDescent="0.25">
      <c r="A6" s="56" t="s">
        <v>53</v>
      </c>
      <c r="B6" s="57" t="s">
        <v>66</v>
      </c>
      <c r="C6" s="58" t="s">
        <v>41</v>
      </c>
      <c r="D6" s="59" t="s">
        <v>8</v>
      </c>
      <c r="E6" s="60" t="s">
        <v>64</v>
      </c>
      <c r="F6" s="61">
        <v>300000</v>
      </c>
      <c r="G6" s="53">
        <f t="shared" si="0"/>
        <v>511.50739319145919</v>
      </c>
      <c r="H6" s="74" t="s">
        <v>51</v>
      </c>
      <c r="I6" s="75" t="s">
        <v>44</v>
      </c>
      <c r="J6" s="45" t="s">
        <v>45</v>
      </c>
      <c r="K6" s="46" t="s">
        <v>46</v>
      </c>
      <c r="L6" s="47">
        <v>586.5017866666667</v>
      </c>
    </row>
    <row r="7" spans="1:12" s="44" customFormat="1" ht="15.75" customHeight="1" x14ac:dyDescent="0.25">
      <c r="A7" s="56" t="s">
        <v>53</v>
      </c>
      <c r="B7" s="62" t="s">
        <v>66</v>
      </c>
      <c r="C7" s="58" t="s">
        <v>49</v>
      </c>
      <c r="D7" s="59" t="s">
        <v>50</v>
      </c>
      <c r="E7" s="60" t="s">
        <v>64</v>
      </c>
      <c r="F7" s="61">
        <v>1100</v>
      </c>
      <c r="G7" s="53">
        <f t="shared" si="0"/>
        <v>1.8755271083686837</v>
      </c>
      <c r="H7" s="74" t="s">
        <v>51</v>
      </c>
      <c r="I7" s="75" t="s">
        <v>44</v>
      </c>
      <c r="J7" s="45" t="s">
        <v>45</v>
      </c>
      <c r="K7" s="46" t="s">
        <v>46</v>
      </c>
      <c r="L7" s="47">
        <v>586.5017866666667</v>
      </c>
    </row>
    <row r="8" spans="1:12" s="44" customFormat="1" ht="15.75" customHeight="1" x14ac:dyDescent="0.25">
      <c r="A8" s="56" t="s">
        <v>53</v>
      </c>
      <c r="B8" s="62" t="s">
        <v>67</v>
      </c>
      <c r="C8" s="58" t="s">
        <v>49</v>
      </c>
      <c r="D8" s="59" t="s">
        <v>50</v>
      </c>
      <c r="E8" s="60" t="s">
        <v>64</v>
      </c>
      <c r="F8" s="61">
        <v>800</v>
      </c>
      <c r="G8" s="53">
        <f t="shared" si="0"/>
        <v>1.3640197151772244</v>
      </c>
      <c r="H8" s="74" t="s">
        <v>51</v>
      </c>
      <c r="I8" s="75" t="s">
        <v>44</v>
      </c>
      <c r="J8" s="45" t="s">
        <v>45</v>
      </c>
      <c r="K8" s="46" t="s">
        <v>46</v>
      </c>
      <c r="L8" s="47">
        <v>586.5017866666667</v>
      </c>
    </row>
    <row r="9" spans="1:12" s="44" customFormat="1" ht="15.75" customHeight="1" x14ac:dyDescent="0.25">
      <c r="A9" s="56" t="s">
        <v>53</v>
      </c>
      <c r="B9" s="62" t="s">
        <v>68</v>
      </c>
      <c r="C9" s="58" t="s">
        <v>49</v>
      </c>
      <c r="D9" s="59" t="s">
        <v>50</v>
      </c>
      <c r="E9" s="60" t="s">
        <v>64</v>
      </c>
      <c r="F9" s="61">
        <v>600</v>
      </c>
      <c r="G9" s="53">
        <f t="shared" si="0"/>
        <v>1.0230147863829184</v>
      </c>
      <c r="H9" s="74" t="s">
        <v>51</v>
      </c>
      <c r="I9" s="75" t="s">
        <v>44</v>
      </c>
      <c r="J9" s="45" t="s">
        <v>45</v>
      </c>
      <c r="K9" s="46" t="s">
        <v>46</v>
      </c>
      <c r="L9" s="47">
        <v>586.5017866666667</v>
      </c>
    </row>
    <row r="10" spans="1:12" s="44" customFormat="1" ht="15" customHeight="1" x14ac:dyDescent="0.25">
      <c r="A10" s="56" t="s">
        <v>53</v>
      </c>
      <c r="B10" s="62" t="s">
        <v>69</v>
      </c>
      <c r="C10" s="58" t="s">
        <v>49</v>
      </c>
      <c r="D10" s="59" t="s">
        <v>50</v>
      </c>
      <c r="E10" s="60" t="s">
        <v>64</v>
      </c>
      <c r="F10" s="61">
        <v>1250</v>
      </c>
      <c r="G10" s="53">
        <f t="shared" si="0"/>
        <v>2.1312808049644132</v>
      </c>
      <c r="H10" s="74" t="s">
        <v>51</v>
      </c>
      <c r="I10" s="75" t="s">
        <v>44</v>
      </c>
      <c r="J10" s="45" t="s">
        <v>45</v>
      </c>
      <c r="K10" s="46" t="s">
        <v>46</v>
      </c>
      <c r="L10" s="47">
        <v>586.5017866666667</v>
      </c>
    </row>
    <row r="11" spans="1:12" s="44" customFormat="1" ht="15" customHeight="1" x14ac:dyDescent="0.25">
      <c r="A11" s="56" t="s">
        <v>53</v>
      </c>
      <c r="B11" s="62" t="s">
        <v>70</v>
      </c>
      <c r="C11" s="58" t="s">
        <v>49</v>
      </c>
      <c r="D11" s="59" t="s">
        <v>50</v>
      </c>
      <c r="E11" s="60" t="s">
        <v>64</v>
      </c>
      <c r="F11" s="61">
        <v>1000</v>
      </c>
      <c r="G11" s="53">
        <f t="shared" si="0"/>
        <v>1.7050246439715306</v>
      </c>
      <c r="H11" s="74" t="s">
        <v>51</v>
      </c>
      <c r="I11" s="75" t="s">
        <v>44</v>
      </c>
      <c r="J11" s="45" t="s">
        <v>45</v>
      </c>
      <c r="K11" s="46" t="s">
        <v>46</v>
      </c>
      <c r="L11" s="47">
        <v>586.5017866666667</v>
      </c>
    </row>
    <row r="12" spans="1:12" s="44" customFormat="1" ht="15" customHeight="1" x14ac:dyDescent="0.25">
      <c r="A12" s="56" t="s">
        <v>53</v>
      </c>
      <c r="B12" s="62" t="s">
        <v>71</v>
      </c>
      <c r="C12" s="58" t="s">
        <v>49</v>
      </c>
      <c r="D12" s="59" t="s">
        <v>50</v>
      </c>
      <c r="E12" s="60" t="s">
        <v>64</v>
      </c>
      <c r="F12" s="61">
        <v>1600</v>
      </c>
      <c r="G12" s="53">
        <f t="shared" si="0"/>
        <v>2.7280394303544488</v>
      </c>
      <c r="H12" s="74" t="s">
        <v>51</v>
      </c>
      <c r="I12" s="75" t="s">
        <v>44</v>
      </c>
      <c r="J12" s="45" t="s">
        <v>45</v>
      </c>
      <c r="K12" s="46" t="s">
        <v>46</v>
      </c>
      <c r="L12" s="47">
        <v>586.5017866666667</v>
      </c>
    </row>
    <row r="13" spans="1:12" s="44" customFormat="1" ht="15" customHeight="1" x14ac:dyDescent="0.25">
      <c r="A13" s="56" t="s">
        <v>53</v>
      </c>
      <c r="B13" s="62" t="s">
        <v>72</v>
      </c>
      <c r="C13" s="58" t="s">
        <v>49</v>
      </c>
      <c r="D13" s="59" t="s">
        <v>50</v>
      </c>
      <c r="E13" s="60" t="s">
        <v>64</v>
      </c>
      <c r="F13" s="61">
        <v>1800</v>
      </c>
      <c r="G13" s="53">
        <f t="shared" si="0"/>
        <v>3.0690443591487551</v>
      </c>
      <c r="H13" s="74" t="s">
        <v>51</v>
      </c>
      <c r="I13" s="75" t="s">
        <v>44</v>
      </c>
      <c r="J13" s="45" t="s">
        <v>45</v>
      </c>
      <c r="K13" s="46" t="s">
        <v>46</v>
      </c>
      <c r="L13" s="47">
        <v>586.5017866666667</v>
      </c>
    </row>
    <row r="14" spans="1:12" s="44" customFormat="1" ht="15" customHeight="1" x14ac:dyDescent="0.25">
      <c r="A14" s="56" t="s">
        <v>53</v>
      </c>
      <c r="B14" s="62" t="s">
        <v>73</v>
      </c>
      <c r="C14" s="58" t="s">
        <v>49</v>
      </c>
      <c r="D14" s="59" t="s">
        <v>50</v>
      </c>
      <c r="E14" s="60" t="s">
        <v>64</v>
      </c>
      <c r="F14" s="61">
        <v>800</v>
      </c>
      <c r="G14" s="53">
        <f t="shared" si="0"/>
        <v>1.3640197151772244</v>
      </c>
      <c r="H14" s="74" t="s">
        <v>51</v>
      </c>
      <c r="I14" s="75" t="s">
        <v>44</v>
      </c>
      <c r="J14" s="45" t="s">
        <v>45</v>
      </c>
      <c r="K14" s="46" t="s">
        <v>46</v>
      </c>
      <c r="L14" s="47">
        <v>586.5017866666667</v>
      </c>
    </row>
    <row r="15" spans="1:12" s="44" customFormat="1" ht="15" customHeight="1" x14ac:dyDescent="0.25">
      <c r="A15" s="56" t="s">
        <v>53</v>
      </c>
      <c r="B15" s="62" t="s">
        <v>74</v>
      </c>
      <c r="C15" s="58" t="s">
        <v>49</v>
      </c>
      <c r="D15" s="59" t="s">
        <v>50</v>
      </c>
      <c r="E15" s="60" t="s">
        <v>64</v>
      </c>
      <c r="F15" s="61">
        <v>1600</v>
      </c>
      <c r="G15" s="53">
        <f t="shared" si="0"/>
        <v>2.7280394303544488</v>
      </c>
      <c r="H15" s="74" t="s">
        <v>51</v>
      </c>
      <c r="I15" s="75" t="s">
        <v>44</v>
      </c>
      <c r="J15" s="45" t="s">
        <v>45</v>
      </c>
      <c r="K15" s="46" t="s">
        <v>46</v>
      </c>
      <c r="L15" s="47">
        <v>586.5017866666667</v>
      </c>
    </row>
    <row r="16" spans="1:12" s="44" customFormat="1" ht="15" customHeight="1" x14ac:dyDescent="0.25">
      <c r="A16" s="56" t="s">
        <v>53</v>
      </c>
      <c r="B16" s="62" t="s">
        <v>75</v>
      </c>
      <c r="C16" s="58" t="s">
        <v>49</v>
      </c>
      <c r="D16" s="59" t="s">
        <v>50</v>
      </c>
      <c r="E16" s="60" t="s">
        <v>64</v>
      </c>
      <c r="F16" s="61">
        <v>600</v>
      </c>
      <c r="G16" s="53">
        <f t="shared" si="0"/>
        <v>1.0230147863829184</v>
      </c>
      <c r="H16" s="74" t="s">
        <v>51</v>
      </c>
      <c r="I16" s="75" t="s">
        <v>44</v>
      </c>
      <c r="J16" s="45" t="s">
        <v>45</v>
      </c>
      <c r="K16" s="46" t="s">
        <v>46</v>
      </c>
      <c r="L16" s="47">
        <v>586.5017866666667</v>
      </c>
    </row>
    <row r="17" spans="1:12" s="44" customFormat="1" ht="15" customHeight="1" x14ac:dyDescent="0.25">
      <c r="A17" s="56" t="s">
        <v>53</v>
      </c>
      <c r="B17" s="62" t="s">
        <v>76</v>
      </c>
      <c r="C17" s="58" t="s">
        <v>49</v>
      </c>
      <c r="D17" s="59" t="s">
        <v>50</v>
      </c>
      <c r="E17" s="60" t="s">
        <v>64</v>
      </c>
      <c r="F17" s="61">
        <v>800</v>
      </c>
      <c r="G17" s="53">
        <f t="shared" si="0"/>
        <v>1.3640197151772244</v>
      </c>
      <c r="H17" s="74" t="s">
        <v>51</v>
      </c>
      <c r="I17" s="75" t="s">
        <v>44</v>
      </c>
      <c r="J17" s="45" t="s">
        <v>45</v>
      </c>
      <c r="K17" s="46" t="s">
        <v>46</v>
      </c>
      <c r="L17" s="47">
        <v>586.5017866666667</v>
      </c>
    </row>
    <row r="18" spans="1:12" s="44" customFormat="1" ht="15" customHeight="1" x14ac:dyDescent="0.25">
      <c r="A18" s="56" t="s">
        <v>53</v>
      </c>
      <c r="B18" s="62" t="s">
        <v>77</v>
      </c>
      <c r="C18" s="58" t="s">
        <v>49</v>
      </c>
      <c r="D18" s="59" t="s">
        <v>50</v>
      </c>
      <c r="E18" s="60" t="s">
        <v>64</v>
      </c>
      <c r="F18" s="61">
        <v>800</v>
      </c>
      <c r="G18" s="53">
        <f t="shared" si="0"/>
        <v>1.3640197151772244</v>
      </c>
      <c r="H18" s="74" t="s">
        <v>51</v>
      </c>
      <c r="I18" s="75" t="s">
        <v>44</v>
      </c>
      <c r="J18" s="45" t="s">
        <v>45</v>
      </c>
      <c r="K18" s="46" t="s">
        <v>46</v>
      </c>
      <c r="L18" s="47">
        <v>586.5017866666667</v>
      </c>
    </row>
    <row r="19" spans="1:12" s="44" customFormat="1" ht="15" customHeight="1" x14ac:dyDescent="0.25">
      <c r="A19" s="56" t="s">
        <v>53</v>
      </c>
      <c r="B19" s="63" t="s">
        <v>77</v>
      </c>
      <c r="C19" s="58" t="s">
        <v>49</v>
      </c>
      <c r="D19" s="59" t="s">
        <v>50</v>
      </c>
      <c r="E19" s="60" t="s">
        <v>64</v>
      </c>
      <c r="F19" s="64">
        <v>1750</v>
      </c>
      <c r="G19" s="53">
        <f t="shared" si="0"/>
        <v>2.9837931269501787</v>
      </c>
      <c r="H19" s="74" t="s">
        <v>51</v>
      </c>
      <c r="I19" s="75" t="s">
        <v>44</v>
      </c>
      <c r="J19" s="45" t="s">
        <v>45</v>
      </c>
      <c r="K19" s="46" t="s">
        <v>46</v>
      </c>
      <c r="L19" s="47">
        <v>586.5017866666667</v>
      </c>
    </row>
    <row r="20" spans="1:12" s="44" customFormat="1" ht="15" customHeight="1" x14ac:dyDescent="0.25">
      <c r="A20" s="56" t="s">
        <v>53</v>
      </c>
      <c r="B20" s="63" t="s">
        <v>78</v>
      </c>
      <c r="C20" s="58" t="s">
        <v>49</v>
      </c>
      <c r="D20" s="59" t="s">
        <v>50</v>
      </c>
      <c r="E20" s="60" t="s">
        <v>64</v>
      </c>
      <c r="F20" s="64">
        <v>1000</v>
      </c>
      <c r="G20" s="53">
        <f t="shared" si="0"/>
        <v>1.7050246439715306</v>
      </c>
      <c r="H20" s="74" t="s">
        <v>51</v>
      </c>
      <c r="I20" s="75" t="s">
        <v>44</v>
      </c>
      <c r="J20" s="45" t="s">
        <v>45</v>
      </c>
      <c r="K20" s="46" t="s">
        <v>46</v>
      </c>
      <c r="L20" s="47">
        <v>586.5017866666667</v>
      </c>
    </row>
    <row r="21" spans="1:12" s="44" customFormat="1" ht="15" customHeight="1" x14ac:dyDescent="0.25">
      <c r="A21" s="56" t="s">
        <v>53</v>
      </c>
      <c r="B21" s="63" t="s">
        <v>79</v>
      </c>
      <c r="C21" s="58" t="s">
        <v>49</v>
      </c>
      <c r="D21" s="59" t="s">
        <v>50</v>
      </c>
      <c r="E21" s="60" t="s">
        <v>64</v>
      </c>
      <c r="F21" s="64">
        <v>1000</v>
      </c>
      <c r="G21" s="53">
        <f t="shared" si="0"/>
        <v>1.7050246439715306</v>
      </c>
      <c r="H21" s="74" t="s">
        <v>51</v>
      </c>
      <c r="I21" s="75" t="s">
        <v>44</v>
      </c>
      <c r="J21" s="45" t="s">
        <v>45</v>
      </c>
      <c r="K21" s="46" t="s">
        <v>46</v>
      </c>
      <c r="L21" s="47">
        <v>586.5017866666667</v>
      </c>
    </row>
    <row r="22" spans="1:12" s="44" customFormat="1" ht="15" customHeight="1" x14ac:dyDescent="0.25">
      <c r="A22" s="56" t="s">
        <v>53</v>
      </c>
      <c r="B22" s="63" t="s">
        <v>80</v>
      </c>
      <c r="C22" s="58" t="s">
        <v>49</v>
      </c>
      <c r="D22" s="59" t="s">
        <v>50</v>
      </c>
      <c r="E22" s="60" t="s">
        <v>64</v>
      </c>
      <c r="F22" s="64">
        <v>800</v>
      </c>
      <c r="G22" s="53">
        <f t="shared" si="0"/>
        <v>1.3640197151772244</v>
      </c>
      <c r="H22" s="74" t="s">
        <v>51</v>
      </c>
      <c r="I22" s="75" t="s">
        <v>44</v>
      </c>
      <c r="J22" s="45" t="s">
        <v>45</v>
      </c>
      <c r="K22" s="46" t="s">
        <v>46</v>
      </c>
      <c r="L22" s="47">
        <v>586.5017866666667</v>
      </c>
    </row>
    <row r="23" spans="1:12" s="48" customFormat="1" ht="15" customHeight="1" x14ac:dyDescent="0.25">
      <c r="A23" s="56" t="s">
        <v>42</v>
      </c>
      <c r="B23" s="65">
        <v>42038</v>
      </c>
      <c r="C23" s="58" t="s">
        <v>9</v>
      </c>
      <c r="D23" s="59" t="s">
        <v>25</v>
      </c>
      <c r="E23" s="60" t="s">
        <v>43</v>
      </c>
      <c r="F23" s="61">
        <v>5000</v>
      </c>
      <c r="G23" s="53">
        <f t="shared" si="0"/>
        <v>8.5251232198576528</v>
      </c>
      <c r="H23" s="74" t="s">
        <v>32</v>
      </c>
      <c r="I23" s="75" t="s">
        <v>44</v>
      </c>
      <c r="J23" s="45" t="s">
        <v>45</v>
      </c>
      <c r="K23" s="46" t="s">
        <v>46</v>
      </c>
      <c r="L23" s="47">
        <v>586.5017866666667</v>
      </c>
    </row>
    <row r="24" spans="1:12" s="48" customFormat="1" ht="15" customHeight="1" x14ac:dyDescent="0.25">
      <c r="A24" s="56" t="s">
        <v>42</v>
      </c>
      <c r="B24" s="65">
        <v>42038</v>
      </c>
      <c r="C24" s="58" t="s">
        <v>9</v>
      </c>
      <c r="D24" s="59" t="s">
        <v>25</v>
      </c>
      <c r="E24" s="60" t="s">
        <v>43</v>
      </c>
      <c r="F24" s="61">
        <v>2500</v>
      </c>
      <c r="G24" s="53">
        <f t="shared" si="0"/>
        <v>4.2625616099288264</v>
      </c>
      <c r="H24" s="74" t="s">
        <v>33</v>
      </c>
      <c r="I24" s="75" t="s">
        <v>44</v>
      </c>
      <c r="J24" s="45" t="s">
        <v>45</v>
      </c>
      <c r="K24" s="46" t="s">
        <v>46</v>
      </c>
      <c r="L24" s="47">
        <v>586.5017866666667</v>
      </c>
    </row>
    <row r="25" spans="1:12" s="48" customFormat="1" ht="15" customHeight="1" x14ac:dyDescent="0.25">
      <c r="A25" s="56" t="s">
        <v>42</v>
      </c>
      <c r="B25" s="65">
        <v>42038</v>
      </c>
      <c r="C25" s="66" t="s">
        <v>9</v>
      </c>
      <c r="D25" s="59" t="s">
        <v>25</v>
      </c>
      <c r="E25" s="60" t="s">
        <v>6</v>
      </c>
      <c r="F25" s="67">
        <v>5000</v>
      </c>
      <c r="G25" s="53">
        <f t="shared" si="0"/>
        <v>8.5251232198576528</v>
      </c>
      <c r="H25" s="74" t="s">
        <v>34</v>
      </c>
      <c r="I25" s="75" t="s">
        <v>44</v>
      </c>
      <c r="J25" s="45" t="s">
        <v>45</v>
      </c>
      <c r="K25" s="46" t="s">
        <v>46</v>
      </c>
      <c r="L25" s="47">
        <v>586.5017866666667</v>
      </c>
    </row>
    <row r="26" spans="1:12" s="48" customFormat="1" ht="15" customHeight="1" x14ac:dyDescent="0.25">
      <c r="A26" s="56" t="s">
        <v>42</v>
      </c>
      <c r="B26" s="65">
        <v>42038</v>
      </c>
      <c r="C26" s="58" t="s">
        <v>81</v>
      </c>
      <c r="D26" s="59" t="s">
        <v>47</v>
      </c>
      <c r="E26" s="60" t="s">
        <v>6</v>
      </c>
      <c r="F26" s="61">
        <v>10000</v>
      </c>
      <c r="G26" s="53">
        <f t="shared" si="0"/>
        <v>17.050246439715306</v>
      </c>
      <c r="H26" s="74" t="s">
        <v>35</v>
      </c>
      <c r="I26" s="75" t="s">
        <v>44</v>
      </c>
      <c r="J26" s="45" t="s">
        <v>45</v>
      </c>
      <c r="K26" s="46" t="s">
        <v>46</v>
      </c>
      <c r="L26" s="47">
        <v>586.5017866666667</v>
      </c>
    </row>
    <row r="27" spans="1:12" s="48" customFormat="1" ht="15" customHeight="1" x14ac:dyDescent="0.25">
      <c r="A27" s="56" t="s">
        <v>42</v>
      </c>
      <c r="B27" s="65">
        <v>42046</v>
      </c>
      <c r="C27" s="58" t="s">
        <v>9</v>
      </c>
      <c r="D27" s="59" t="s">
        <v>25</v>
      </c>
      <c r="E27" s="60" t="s">
        <v>43</v>
      </c>
      <c r="F27" s="61">
        <v>5000</v>
      </c>
      <c r="G27" s="53">
        <f t="shared" si="0"/>
        <v>8.5251232198576528</v>
      </c>
      <c r="H27" s="74" t="s">
        <v>48</v>
      </c>
      <c r="I27" s="75" t="s">
        <v>44</v>
      </c>
      <c r="J27" s="45" t="s">
        <v>45</v>
      </c>
      <c r="K27" s="46" t="s">
        <v>46</v>
      </c>
      <c r="L27" s="47">
        <v>586.5017866666667</v>
      </c>
    </row>
    <row r="28" spans="1:12" s="48" customFormat="1" ht="15" customHeight="1" x14ac:dyDescent="0.25">
      <c r="A28" s="56" t="s">
        <v>42</v>
      </c>
      <c r="B28" s="65">
        <v>42046</v>
      </c>
      <c r="C28" s="58" t="s">
        <v>9</v>
      </c>
      <c r="D28" s="59" t="s">
        <v>25</v>
      </c>
      <c r="E28" s="60" t="s">
        <v>82</v>
      </c>
      <c r="F28" s="61">
        <v>2500</v>
      </c>
      <c r="G28" s="53">
        <f t="shared" si="0"/>
        <v>4.2625616099288264</v>
      </c>
      <c r="H28" s="74" t="s">
        <v>36</v>
      </c>
      <c r="I28" s="75" t="s">
        <v>96</v>
      </c>
      <c r="J28" s="45" t="s">
        <v>45</v>
      </c>
      <c r="K28" s="46" t="s">
        <v>46</v>
      </c>
      <c r="L28" s="47">
        <v>586.5017866666667</v>
      </c>
    </row>
    <row r="29" spans="1:12" s="48" customFormat="1" ht="15" customHeight="1" x14ac:dyDescent="0.25">
      <c r="A29" s="56" t="s">
        <v>42</v>
      </c>
      <c r="B29" s="65">
        <v>42048</v>
      </c>
      <c r="C29" s="58" t="s">
        <v>9</v>
      </c>
      <c r="D29" s="59" t="s">
        <v>25</v>
      </c>
      <c r="E29" s="60" t="s">
        <v>43</v>
      </c>
      <c r="F29" s="61">
        <v>5000</v>
      </c>
      <c r="G29" s="53">
        <f t="shared" si="0"/>
        <v>8.5251232198576528</v>
      </c>
      <c r="H29" s="74" t="s">
        <v>37</v>
      </c>
      <c r="I29" s="75" t="s">
        <v>44</v>
      </c>
      <c r="J29" s="45" t="s">
        <v>45</v>
      </c>
      <c r="K29" s="46" t="s">
        <v>46</v>
      </c>
      <c r="L29" s="47">
        <v>586.5017866666667</v>
      </c>
    </row>
    <row r="30" spans="1:12" s="48" customFormat="1" ht="15" customHeight="1" x14ac:dyDescent="0.25">
      <c r="A30" s="56" t="s">
        <v>42</v>
      </c>
      <c r="B30" s="65">
        <v>42048</v>
      </c>
      <c r="C30" s="58" t="s">
        <v>9</v>
      </c>
      <c r="D30" s="59" t="s">
        <v>25</v>
      </c>
      <c r="E30" s="60" t="s">
        <v>6</v>
      </c>
      <c r="F30" s="64">
        <v>5000</v>
      </c>
      <c r="G30" s="53">
        <f t="shared" si="0"/>
        <v>8.5251232198576528</v>
      </c>
      <c r="H30" s="74" t="s">
        <v>38</v>
      </c>
      <c r="I30" s="75" t="s">
        <v>44</v>
      </c>
      <c r="J30" s="45" t="s">
        <v>45</v>
      </c>
      <c r="K30" s="46" t="s">
        <v>46</v>
      </c>
      <c r="L30" s="47">
        <v>586.5017866666667</v>
      </c>
    </row>
    <row r="31" spans="1:12" s="48" customFormat="1" ht="15" customHeight="1" x14ac:dyDescent="0.25">
      <c r="A31" s="56" t="s">
        <v>42</v>
      </c>
      <c r="B31" s="65">
        <v>42052</v>
      </c>
      <c r="C31" s="58" t="s">
        <v>9</v>
      </c>
      <c r="D31" s="59" t="s">
        <v>25</v>
      </c>
      <c r="E31" s="60" t="s">
        <v>43</v>
      </c>
      <c r="F31" s="61">
        <v>2500</v>
      </c>
      <c r="G31" s="53">
        <f t="shared" si="0"/>
        <v>4.2625616099288264</v>
      </c>
      <c r="H31" s="74" t="s">
        <v>39</v>
      </c>
      <c r="I31" s="75" t="s">
        <v>44</v>
      </c>
      <c r="J31" s="45" t="s">
        <v>45</v>
      </c>
      <c r="K31" s="46" t="s">
        <v>46</v>
      </c>
      <c r="L31" s="47">
        <v>586.5017866666667</v>
      </c>
    </row>
    <row r="32" spans="1:12" s="48" customFormat="1" ht="15" customHeight="1" x14ac:dyDescent="0.25">
      <c r="A32" s="56" t="s">
        <v>42</v>
      </c>
      <c r="B32" s="65">
        <v>42054</v>
      </c>
      <c r="C32" s="58" t="s">
        <v>9</v>
      </c>
      <c r="D32" s="59" t="s">
        <v>25</v>
      </c>
      <c r="E32" s="60" t="s">
        <v>43</v>
      </c>
      <c r="F32" s="61">
        <v>2500</v>
      </c>
      <c r="G32" s="53">
        <f t="shared" si="0"/>
        <v>4.2625616099288264</v>
      </c>
      <c r="H32" s="74" t="s">
        <v>40</v>
      </c>
      <c r="I32" s="75" t="s">
        <v>44</v>
      </c>
      <c r="J32" s="45" t="s">
        <v>45</v>
      </c>
      <c r="K32" s="46" t="s">
        <v>46</v>
      </c>
      <c r="L32" s="47">
        <v>586.5017866666667</v>
      </c>
    </row>
    <row r="33" spans="1:12" s="48" customFormat="1" ht="15" customHeight="1" x14ac:dyDescent="0.25">
      <c r="A33" s="56" t="s">
        <v>42</v>
      </c>
      <c r="B33" s="65">
        <v>42054</v>
      </c>
      <c r="C33" s="58" t="s">
        <v>9</v>
      </c>
      <c r="D33" s="59" t="s">
        <v>25</v>
      </c>
      <c r="E33" s="60" t="s">
        <v>82</v>
      </c>
      <c r="F33" s="61">
        <v>2500</v>
      </c>
      <c r="G33" s="53">
        <f t="shared" si="0"/>
        <v>4.2625616099288264</v>
      </c>
      <c r="H33" s="74" t="s">
        <v>97</v>
      </c>
      <c r="I33" s="75" t="s">
        <v>96</v>
      </c>
      <c r="J33" s="45" t="s">
        <v>45</v>
      </c>
      <c r="K33" s="46" t="s">
        <v>46</v>
      </c>
      <c r="L33" s="47">
        <v>586.5017866666667</v>
      </c>
    </row>
    <row r="34" spans="1:12" s="48" customFormat="1" ht="15" customHeight="1" x14ac:dyDescent="0.25">
      <c r="A34" s="56" t="s">
        <v>42</v>
      </c>
      <c r="B34" s="65">
        <v>42057</v>
      </c>
      <c r="C34" s="68" t="s">
        <v>9</v>
      </c>
      <c r="D34" s="69" t="s">
        <v>25</v>
      </c>
      <c r="E34" s="70" t="s">
        <v>43</v>
      </c>
      <c r="F34" s="71">
        <v>2500</v>
      </c>
      <c r="G34" s="53">
        <f t="shared" si="0"/>
        <v>4.2625616099288264</v>
      </c>
      <c r="H34" s="76" t="s">
        <v>98</v>
      </c>
      <c r="I34" s="77" t="s">
        <v>44</v>
      </c>
      <c r="J34" s="45" t="s">
        <v>45</v>
      </c>
      <c r="K34" s="46" t="s">
        <v>46</v>
      </c>
      <c r="L34" s="47">
        <v>586.5017866666667</v>
      </c>
    </row>
    <row r="35" spans="1:12" s="48" customFormat="1" ht="15" customHeight="1" x14ac:dyDescent="0.25">
      <c r="A35" s="56" t="s">
        <v>42</v>
      </c>
      <c r="B35" s="65">
        <v>42059</v>
      </c>
      <c r="C35" s="68" t="s">
        <v>9</v>
      </c>
      <c r="D35" s="69" t="s">
        <v>25</v>
      </c>
      <c r="E35" s="70" t="s">
        <v>43</v>
      </c>
      <c r="F35" s="71">
        <v>2500</v>
      </c>
      <c r="G35" s="53">
        <f t="shared" si="0"/>
        <v>4.2625616099288264</v>
      </c>
      <c r="H35" s="76" t="s">
        <v>99</v>
      </c>
      <c r="I35" s="77" t="s">
        <v>44</v>
      </c>
      <c r="J35" s="45" t="s">
        <v>45</v>
      </c>
      <c r="K35" s="46" t="s">
        <v>46</v>
      </c>
      <c r="L35" s="47">
        <v>586.5017866666667</v>
      </c>
    </row>
    <row r="36" spans="1:12" s="48" customFormat="1" ht="15" customHeight="1" x14ac:dyDescent="0.25">
      <c r="A36" s="56" t="s">
        <v>42</v>
      </c>
      <c r="B36" s="65">
        <v>42059</v>
      </c>
      <c r="C36" s="58" t="s">
        <v>9</v>
      </c>
      <c r="D36" s="59" t="s">
        <v>25</v>
      </c>
      <c r="E36" s="60" t="s">
        <v>6</v>
      </c>
      <c r="F36" s="61">
        <v>5000</v>
      </c>
      <c r="G36" s="53">
        <f t="shared" si="0"/>
        <v>8.5251232198576528</v>
      </c>
      <c r="H36" s="74" t="s">
        <v>100</v>
      </c>
      <c r="I36" s="75" t="s">
        <v>44</v>
      </c>
      <c r="J36" s="45" t="s">
        <v>45</v>
      </c>
      <c r="K36" s="46" t="s">
        <v>46</v>
      </c>
      <c r="L36" s="47">
        <v>586.5017866666667</v>
      </c>
    </row>
    <row r="37" spans="1:12" s="48" customFormat="1" ht="15" customHeight="1" x14ac:dyDescent="0.25">
      <c r="A37" s="56" t="s">
        <v>42</v>
      </c>
      <c r="B37" s="65">
        <v>42059</v>
      </c>
      <c r="C37" s="58" t="s">
        <v>9</v>
      </c>
      <c r="D37" s="59" t="s">
        <v>25</v>
      </c>
      <c r="E37" s="60" t="s">
        <v>82</v>
      </c>
      <c r="F37" s="61">
        <v>2500</v>
      </c>
      <c r="G37" s="53">
        <f t="shared" si="0"/>
        <v>4.2625616099288264</v>
      </c>
      <c r="H37" s="74" t="s">
        <v>101</v>
      </c>
      <c r="I37" s="75" t="s">
        <v>96</v>
      </c>
      <c r="J37" s="45" t="s">
        <v>45</v>
      </c>
      <c r="K37" s="46" t="s">
        <v>46</v>
      </c>
      <c r="L37" s="47">
        <v>586.5017866666667</v>
      </c>
    </row>
    <row r="38" spans="1:12" s="48" customFormat="1" ht="15" customHeight="1" x14ac:dyDescent="0.25">
      <c r="A38" s="56" t="s">
        <v>42</v>
      </c>
      <c r="B38" s="65">
        <v>42035</v>
      </c>
      <c r="C38" s="58" t="s">
        <v>49</v>
      </c>
      <c r="D38" s="59" t="s">
        <v>50</v>
      </c>
      <c r="E38" s="60" t="s">
        <v>6</v>
      </c>
      <c r="F38" s="61">
        <v>1000</v>
      </c>
      <c r="G38" s="53">
        <f t="shared" si="0"/>
        <v>1.7050246439715306</v>
      </c>
      <c r="H38" s="74" t="s">
        <v>51</v>
      </c>
      <c r="I38" s="75" t="s">
        <v>44</v>
      </c>
      <c r="J38" s="45" t="s">
        <v>45</v>
      </c>
      <c r="K38" s="46" t="s">
        <v>46</v>
      </c>
      <c r="L38" s="47">
        <v>586.5017866666667</v>
      </c>
    </row>
    <row r="39" spans="1:12" s="48" customFormat="1" ht="15" customHeight="1" x14ac:dyDescent="0.25">
      <c r="A39" s="56" t="s">
        <v>42</v>
      </c>
      <c r="B39" s="65">
        <v>42036</v>
      </c>
      <c r="C39" s="58" t="s">
        <v>49</v>
      </c>
      <c r="D39" s="59" t="s">
        <v>50</v>
      </c>
      <c r="E39" s="60" t="s">
        <v>6</v>
      </c>
      <c r="F39" s="61">
        <v>700</v>
      </c>
      <c r="G39" s="53">
        <f t="shared" si="0"/>
        <v>1.1935172507800715</v>
      </c>
      <c r="H39" s="74" t="s">
        <v>51</v>
      </c>
      <c r="I39" s="75" t="s">
        <v>44</v>
      </c>
      <c r="J39" s="45" t="s">
        <v>45</v>
      </c>
      <c r="K39" s="46" t="s">
        <v>46</v>
      </c>
      <c r="L39" s="47">
        <v>586.5017866666667</v>
      </c>
    </row>
    <row r="40" spans="1:12" s="48" customFormat="1" ht="15" customHeight="1" x14ac:dyDescent="0.25">
      <c r="A40" s="56" t="s">
        <v>42</v>
      </c>
      <c r="B40" s="65">
        <v>42038</v>
      </c>
      <c r="C40" s="58" t="s">
        <v>83</v>
      </c>
      <c r="D40" s="59" t="s">
        <v>84</v>
      </c>
      <c r="E40" s="60" t="s">
        <v>7</v>
      </c>
      <c r="F40" s="61">
        <v>2500</v>
      </c>
      <c r="G40" s="53">
        <f t="shared" si="0"/>
        <v>4.2625616099288264</v>
      </c>
      <c r="H40" s="74" t="s">
        <v>52</v>
      </c>
      <c r="I40" s="75" t="s">
        <v>44</v>
      </c>
      <c r="J40" s="45" t="s">
        <v>45</v>
      </c>
      <c r="K40" s="46" t="s">
        <v>46</v>
      </c>
      <c r="L40" s="47">
        <v>586.5017866666667</v>
      </c>
    </row>
    <row r="41" spans="1:12" s="48" customFormat="1" ht="15" customHeight="1" x14ac:dyDescent="0.25">
      <c r="A41" s="56" t="s">
        <v>42</v>
      </c>
      <c r="B41" s="65">
        <v>42038</v>
      </c>
      <c r="C41" s="58" t="s">
        <v>55</v>
      </c>
      <c r="D41" s="59" t="s">
        <v>84</v>
      </c>
      <c r="E41" s="60" t="s">
        <v>7</v>
      </c>
      <c r="F41" s="61">
        <v>1500</v>
      </c>
      <c r="G41" s="53">
        <f t="shared" si="0"/>
        <v>2.5575369659572957</v>
      </c>
      <c r="H41" s="74" t="s">
        <v>52</v>
      </c>
      <c r="I41" s="75" t="s">
        <v>44</v>
      </c>
      <c r="J41" s="45" t="s">
        <v>45</v>
      </c>
      <c r="K41" s="46" t="s">
        <v>46</v>
      </c>
      <c r="L41" s="47">
        <v>586.5017866666667</v>
      </c>
    </row>
    <row r="42" spans="1:12" s="48" customFormat="1" ht="15" customHeight="1" x14ac:dyDescent="0.25">
      <c r="A42" s="56" t="s">
        <v>42</v>
      </c>
      <c r="B42" s="65">
        <v>42038</v>
      </c>
      <c r="C42" s="58" t="s">
        <v>85</v>
      </c>
      <c r="D42" s="59" t="s">
        <v>84</v>
      </c>
      <c r="E42" s="60" t="s">
        <v>7</v>
      </c>
      <c r="F42" s="61">
        <v>1500</v>
      </c>
      <c r="G42" s="53">
        <f t="shared" si="0"/>
        <v>2.5575369659572957</v>
      </c>
      <c r="H42" s="74" t="s">
        <v>52</v>
      </c>
      <c r="I42" s="75" t="s">
        <v>44</v>
      </c>
      <c r="J42" s="45" t="s">
        <v>45</v>
      </c>
      <c r="K42" s="46" t="s">
        <v>46</v>
      </c>
      <c r="L42" s="47">
        <v>586.5017866666667</v>
      </c>
    </row>
    <row r="43" spans="1:12" s="48" customFormat="1" ht="15" customHeight="1" x14ac:dyDescent="0.25">
      <c r="A43" s="56" t="s">
        <v>42</v>
      </c>
      <c r="B43" s="65">
        <v>42038</v>
      </c>
      <c r="C43" s="58" t="s">
        <v>86</v>
      </c>
      <c r="D43" s="59" t="s">
        <v>84</v>
      </c>
      <c r="E43" s="60" t="s">
        <v>7</v>
      </c>
      <c r="F43" s="61">
        <v>700</v>
      </c>
      <c r="G43" s="53">
        <f t="shared" si="0"/>
        <v>1.1935172507800715</v>
      </c>
      <c r="H43" s="74" t="s">
        <v>52</v>
      </c>
      <c r="I43" s="75" t="s">
        <v>44</v>
      </c>
      <c r="J43" s="45" t="s">
        <v>45</v>
      </c>
      <c r="K43" s="46" t="s">
        <v>46</v>
      </c>
      <c r="L43" s="47">
        <v>586.5017866666667</v>
      </c>
    </row>
    <row r="44" spans="1:12" s="48" customFormat="1" ht="15" customHeight="1" x14ac:dyDescent="0.25">
      <c r="A44" s="56" t="s">
        <v>42</v>
      </c>
      <c r="B44" s="65">
        <v>42038</v>
      </c>
      <c r="C44" s="58" t="s">
        <v>87</v>
      </c>
      <c r="D44" s="59" t="s">
        <v>84</v>
      </c>
      <c r="E44" s="60" t="s">
        <v>7</v>
      </c>
      <c r="F44" s="61">
        <v>800</v>
      </c>
      <c r="G44" s="53">
        <f t="shared" si="0"/>
        <v>1.3640197151772244</v>
      </c>
      <c r="H44" s="74" t="s">
        <v>52</v>
      </c>
      <c r="I44" s="75" t="s">
        <v>44</v>
      </c>
      <c r="J44" s="45" t="s">
        <v>45</v>
      </c>
      <c r="K44" s="46" t="s">
        <v>46</v>
      </c>
      <c r="L44" s="47">
        <v>586.5017866666667</v>
      </c>
    </row>
    <row r="45" spans="1:12" s="48" customFormat="1" ht="15" customHeight="1" x14ac:dyDescent="0.25">
      <c r="A45" s="56" t="s">
        <v>42</v>
      </c>
      <c r="B45" s="65">
        <v>42038</v>
      </c>
      <c r="C45" s="58" t="s">
        <v>49</v>
      </c>
      <c r="D45" s="59" t="s">
        <v>50</v>
      </c>
      <c r="E45" s="60" t="s">
        <v>6</v>
      </c>
      <c r="F45" s="61">
        <v>1200</v>
      </c>
      <c r="G45" s="53">
        <f t="shared" si="0"/>
        <v>2.0460295727658369</v>
      </c>
      <c r="H45" s="74" t="s">
        <v>51</v>
      </c>
      <c r="I45" s="75" t="s">
        <v>44</v>
      </c>
      <c r="J45" s="45" t="s">
        <v>45</v>
      </c>
      <c r="K45" s="46" t="s">
        <v>46</v>
      </c>
      <c r="L45" s="47">
        <v>586.5017866666667</v>
      </c>
    </row>
    <row r="46" spans="1:12" s="48" customFormat="1" ht="15" customHeight="1" x14ac:dyDescent="0.25">
      <c r="A46" s="56" t="s">
        <v>42</v>
      </c>
      <c r="B46" s="65">
        <v>42039</v>
      </c>
      <c r="C46" s="58" t="s">
        <v>41</v>
      </c>
      <c r="D46" s="59" t="s">
        <v>8</v>
      </c>
      <c r="E46" s="60" t="s">
        <v>6</v>
      </c>
      <c r="F46" s="61">
        <v>300000</v>
      </c>
      <c r="G46" s="53">
        <f t="shared" si="0"/>
        <v>511.50739319145919</v>
      </c>
      <c r="H46" s="74" t="s">
        <v>51</v>
      </c>
      <c r="I46" s="75" t="s">
        <v>44</v>
      </c>
      <c r="J46" s="45" t="s">
        <v>45</v>
      </c>
      <c r="K46" s="46" t="s">
        <v>46</v>
      </c>
      <c r="L46" s="47">
        <v>586.5017866666667</v>
      </c>
    </row>
    <row r="47" spans="1:12" s="48" customFormat="1" ht="15" customHeight="1" x14ac:dyDescent="0.25">
      <c r="A47" s="56" t="s">
        <v>42</v>
      </c>
      <c r="B47" s="65">
        <v>42039</v>
      </c>
      <c r="C47" s="58" t="s">
        <v>49</v>
      </c>
      <c r="D47" s="59" t="s">
        <v>50</v>
      </c>
      <c r="E47" s="60" t="s">
        <v>6</v>
      </c>
      <c r="F47" s="61">
        <v>700</v>
      </c>
      <c r="G47" s="53">
        <f t="shared" si="0"/>
        <v>1.1935172507800715</v>
      </c>
      <c r="H47" s="74" t="s">
        <v>51</v>
      </c>
      <c r="I47" s="75" t="s">
        <v>44</v>
      </c>
      <c r="J47" s="45" t="s">
        <v>45</v>
      </c>
      <c r="K47" s="46" t="s">
        <v>46</v>
      </c>
      <c r="L47" s="47">
        <v>586.5017866666667</v>
      </c>
    </row>
    <row r="48" spans="1:12" s="48" customFormat="1" ht="15" customHeight="1" x14ac:dyDescent="0.25">
      <c r="A48" s="56" t="s">
        <v>42</v>
      </c>
      <c r="B48" s="65">
        <v>42040</v>
      </c>
      <c r="C48" s="58" t="s">
        <v>49</v>
      </c>
      <c r="D48" s="59" t="s">
        <v>50</v>
      </c>
      <c r="E48" s="60" t="s">
        <v>6</v>
      </c>
      <c r="F48" s="61">
        <v>700</v>
      </c>
      <c r="G48" s="53">
        <f t="shared" si="0"/>
        <v>1.1935172507800715</v>
      </c>
      <c r="H48" s="74" t="s">
        <v>51</v>
      </c>
      <c r="I48" s="75" t="s">
        <v>44</v>
      </c>
      <c r="J48" s="45" t="s">
        <v>45</v>
      </c>
      <c r="K48" s="46" t="s">
        <v>46</v>
      </c>
      <c r="L48" s="47">
        <v>586.5017866666667</v>
      </c>
    </row>
    <row r="49" spans="1:12" s="48" customFormat="1" ht="15" customHeight="1" x14ac:dyDescent="0.25">
      <c r="A49" s="56" t="s">
        <v>42</v>
      </c>
      <c r="B49" s="65">
        <v>42039</v>
      </c>
      <c r="C49" s="72" t="s">
        <v>49</v>
      </c>
      <c r="D49" s="73" t="s">
        <v>50</v>
      </c>
      <c r="E49" s="60" t="s">
        <v>6</v>
      </c>
      <c r="F49" s="67">
        <v>1000</v>
      </c>
      <c r="G49" s="53">
        <f t="shared" si="0"/>
        <v>1.7050246439715306</v>
      </c>
      <c r="H49" s="74" t="s">
        <v>51</v>
      </c>
      <c r="I49" s="75" t="s">
        <v>44</v>
      </c>
      <c r="J49" s="45" t="s">
        <v>45</v>
      </c>
      <c r="K49" s="46" t="s">
        <v>46</v>
      </c>
      <c r="L49" s="47">
        <v>586.5017866666667</v>
      </c>
    </row>
    <row r="50" spans="1:12" s="48" customFormat="1" ht="15" customHeight="1" x14ac:dyDescent="0.25">
      <c r="A50" s="56" t="s">
        <v>42</v>
      </c>
      <c r="B50" s="65">
        <v>42041</v>
      </c>
      <c r="C50" s="58" t="s">
        <v>49</v>
      </c>
      <c r="D50" s="59" t="s">
        <v>50</v>
      </c>
      <c r="E50" s="60" t="s">
        <v>6</v>
      </c>
      <c r="F50" s="61">
        <v>1000</v>
      </c>
      <c r="G50" s="53">
        <f t="shared" si="0"/>
        <v>1.7050246439715306</v>
      </c>
      <c r="H50" s="74" t="s">
        <v>51</v>
      </c>
      <c r="I50" s="75" t="s">
        <v>44</v>
      </c>
      <c r="J50" s="45" t="s">
        <v>45</v>
      </c>
      <c r="K50" s="46" t="s">
        <v>46</v>
      </c>
      <c r="L50" s="47">
        <v>586.5017866666667</v>
      </c>
    </row>
    <row r="51" spans="1:12" s="48" customFormat="1" ht="15" customHeight="1" x14ac:dyDescent="0.25">
      <c r="A51" s="56" t="s">
        <v>42</v>
      </c>
      <c r="B51" s="65">
        <v>42042</v>
      </c>
      <c r="C51" s="58" t="s">
        <v>49</v>
      </c>
      <c r="D51" s="59" t="s">
        <v>50</v>
      </c>
      <c r="E51" s="60" t="s">
        <v>6</v>
      </c>
      <c r="F51" s="61">
        <v>1400</v>
      </c>
      <c r="G51" s="53">
        <f t="shared" si="0"/>
        <v>2.3870345015601431</v>
      </c>
      <c r="H51" s="74" t="s">
        <v>51</v>
      </c>
      <c r="I51" s="75" t="s">
        <v>44</v>
      </c>
      <c r="J51" s="45" t="s">
        <v>45</v>
      </c>
      <c r="K51" s="46" t="s">
        <v>46</v>
      </c>
      <c r="L51" s="47">
        <v>586.5017866666667</v>
      </c>
    </row>
    <row r="52" spans="1:12" s="48" customFormat="1" ht="15" customHeight="1" x14ac:dyDescent="0.25">
      <c r="A52" s="56" t="s">
        <v>42</v>
      </c>
      <c r="B52" s="65">
        <v>42043</v>
      </c>
      <c r="C52" s="58" t="s">
        <v>49</v>
      </c>
      <c r="D52" s="59" t="s">
        <v>50</v>
      </c>
      <c r="E52" s="60" t="s">
        <v>6</v>
      </c>
      <c r="F52" s="61">
        <v>1100</v>
      </c>
      <c r="G52" s="53">
        <f t="shared" si="0"/>
        <v>1.8755271083686837</v>
      </c>
      <c r="H52" s="74" t="s">
        <v>51</v>
      </c>
      <c r="I52" s="75" t="s">
        <v>44</v>
      </c>
      <c r="J52" s="45" t="s">
        <v>45</v>
      </c>
      <c r="K52" s="46" t="s">
        <v>46</v>
      </c>
      <c r="L52" s="47">
        <v>586.5017866666667</v>
      </c>
    </row>
    <row r="53" spans="1:12" s="48" customFormat="1" ht="15" customHeight="1" x14ac:dyDescent="0.25">
      <c r="A53" s="56" t="s">
        <v>42</v>
      </c>
      <c r="B53" s="65">
        <v>42046</v>
      </c>
      <c r="C53" s="58" t="s">
        <v>49</v>
      </c>
      <c r="D53" s="59" t="s">
        <v>50</v>
      </c>
      <c r="E53" s="60" t="s">
        <v>6</v>
      </c>
      <c r="F53" s="64">
        <v>700</v>
      </c>
      <c r="G53" s="53">
        <f t="shared" si="0"/>
        <v>1.1935172507800715</v>
      </c>
      <c r="H53" s="74" t="s">
        <v>51</v>
      </c>
      <c r="I53" s="75" t="s">
        <v>44</v>
      </c>
      <c r="J53" s="45" t="s">
        <v>45</v>
      </c>
      <c r="K53" s="46" t="s">
        <v>46</v>
      </c>
      <c r="L53" s="47">
        <v>586.5017866666667</v>
      </c>
    </row>
    <row r="54" spans="1:12" s="48" customFormat="1" ht="15" customHeight="1" x14ac:dyDescent="0.25">
      <c r="A54" s="56" t="s">
        <v>42</v>
      </c>
      <c r="B54" s="65">
        <v>42047</v>
      </c>
      <c r="C54" s="58" t="s">
        <v>49</v>
      </c>
      <c r="D54" s="59" t="s">
        <v>50</v>
      </c>
      <c r="E54" s="60" t="s">
        <v>6</v>
      </c>
      <c r="F54" s="61">
        <v>700</v>
      </c>
      <c r="G54" s="53">
        <f t="shared" si="0"/>
        <v>1.1935172507800715</v>
      </c>
      <c r="H54" s="74" t="s">
        <v>51</v>
      </c>
      <c r="I54" s="75" t="s">
        <v>44</v>
      </c>
      <c r="J54" s="45" t="s">
        <v>45</v>
      </c>
      <c r="K54" s="46" t="s">
        <v>46</v>
      </c>
      <c r="L54" s="47">
        <v>586.5017866666667</v>
      </c>
    </row>
    <row r="55" spans="1:12" s="48" customFormat="1" ht="15" customHeight="1" x14ac:dyDescent="0.25">
      <c r="A55" s="56" t="s">
        <v>42</v>
      </c>
      <c r="B55" s="65">
        <v>42048</v>
      </c>
      <c r="C55" s="58" t="s">
        <v>56</v>
      </c>
      <c r="D55" s="59" t="s">
        <v>84</v>
      </c>
      <c r="E55" s="60" t="s">
        <v>7</v>
      </c>
      <c r="F55" s="61">
        <v>30000</v>
      </c>
      <c r="G55" s="53">
        <f t="shared" si="0"/>
        <v>51.15073931914592</v>
      </c>
      <c r="H55" s="74" t="s">
        <v>54</v>
      </c>
      <c r="I55" s="75" t="s">
        <v>44</v>
      </c>
      <c r="J55" s="45" t="s">
        <v>45</v>
      </c>
      <c r="K55" s="46" t="s">
        <v>46</v>
      </c>
      <c r="L55" s="47">
        <v>586.5017866666667</v>
      </c>
    </row>
    <row r="56" spans="1:12" s="48" customFormat="1" ht="15" customHeight="1" x14ac:dyDescent="0.25">
      <c r="A56" s="56" t="s">
        <v>42</v>
      </c>
      <c r="B56" s="65">
        <v>42048</v>
      </c>
      <c r="C56" s="58" t="s">
        <v>49</v>
      </c>
      <c r="D56" s="59" t="s">
        <v>50</v>
      </c>
      <c r="E56" s="60" t="s">
        <v>6</v>
      </c>
      <c r="F56" s="61">
        <v>900</v>
      </c>
      <c r="G56" s="53">
        <f t="shared" si="0"/>
        <v>1.5345221795743775</v>
      </c>
      <c r="H56" s="74" t="s">
        <v>51</v>
      </c>
      <c r="I56" s="75" t="s">
        <v>44</v>
      </c>
      <c r="J56" s="45" t="s">
        <v>45</v>
      </c>
      <c r="K56" s="46" t="s">
        <v>46</v>
      </c>
      <c r="L56" s="47">
        <v>586.5017866666667</v>
      </c>
    </row>
    <row r="57" spans="1:12" s="48" customFormat="1" ht="15" customHeight="1" x14ac:dyDescent="0.25">
      <c r="A57" s="56" t="s">
        <v>42</v>
      </c>
      <c r="B57" s="65">
        <v>42049</v>
      </c>
      <c r="C57" s="58" t="s">
        <v>88</v>
      </c>
      <c r="D57" s="59" t="s">
        <v>84</v>
      </c>
      <c r="E57" s="60" t="s">
        <v>7</v>
      </c>
      <c r="F57" s="61">
        <v>8614</v>
      </c>
      <c r="G57" s="53">
        <f t="shared" si="0"/>
        <v>14.687082283170765</v>
      </c>
      <c r="H57" s="74" t="s">
        <v>57</v>
      </c>
      <c r="I57" s="75" t="s">
        <v>44</v>
      </c>
      <c r="J57" s="45" t="s">
        <v>45</v>
      </c>
      <c r="K57" s="46" t="s">
        <v>46</v>
      </c>
      <c r="L57" s="47">
        <v>586.5017866666667</v>
      </c>
    </row>
    <row r="58" spans="1:12" s="48" customFormat="1" ht="15" customHeight="1" x14ac:dyDescent="0.25">
      <c r="A58" s="56" t="s">
        <v>42</v>
      </c>
      <c r="B58" s="65">
        <v>42049</v>
      </c>
      <c r="C58" s="58" t="s">
        <v>49</v>
      </c>
      <c r="D58" s="59" t="s">
        <v>50</v>
      </c>
      <c r="E58" s="60" t="s">
        <v>6</v>
      </c>
      <c r="F58" s="61">
        <v>700</v>
      </c>
      <c r="G58" s="53">
        <f t="shared" si="0"/>
        <v>1.1935172507800715</v>
      </c>
      <c r="H58" s="74" t="s">
        <v>51</v>
      </c>
      <c r="I58" s="75" t="s">
        <v>44</v>
      </c>
      <c r="J58" s="45" t="s">
        <v>45</v>
      </c>
      <c r="K58" s="46" t="s">
        <v>46</v>
      </c>
      <c r="L58" s="47">
        <v>586.5017866666667</v>
      </c>
    </row>
    <row r="59" spans="1:12" s="48" customFormat="1" ht="15" customHeight="1" x14ac:dyDescent="0.25">
      <c r="A59" s="56" t="s">
        <v>42</v>
      </c>
      <c r="B59" s="65">
        <v>42050</v>
      </c>
      <c r="C59" s="58" t="s">
        <v>49</v>
      </c>
      <c r="D59" s="59" t="s">
        <v>50</v>
      </c>
      <c r="E59" s="60" t="s">
        <v>6</v>
      </c>
      <c r="F59" s="61">
        <v>700</v>
      </c>
      <c r="G59" s="53">
        <f t="shared" si="0"/>
        <v>1.1935172507800715</v>
      </c>
      <c r="H59" s="74" t="s">
        <v>51</v>
      </c>
      <c r="I59" s="75" t="s">
        <v>44</v>
      </c>
      <c r="J59" s="45" t="s">
        <v>45</v>
      </c>
      <c r="K59" s="46" t="s">
        <v>46</v>
      </c>
      <c r="L59" s="47">
        <v>586.5017866666667</v>
      </c>
    </row>
    <row r="60" spans="1:12" s="48" customFormat="1" ht="15" customHeight="1" x14ac:dyDescent="0.25">
      <c r="A60" s="56" t="s">
        <v>42</v>
      </c>
      <c r="B60" s="65">
        <v>42052</v>
      </c>
      <c r="C60" s="58" t="s">
        <v>89</v>
      </c>
      <c r="D60" s="59" t="s">
        <v>90</v>
      </c>
      <c r="E60" s="60" t="s">
        <v>7</v>
      </c>
      <c r="F60" s="61">
        <v>500</v>
      </c>
      <c r="G60" s="53">
        <f t="shared" si="0"/>
        <v>0.85251232198576532</v>
      </c>
      <c r="H60" s="74" t="s">
        <v>58</v>
      </c>
      <c r="I60" s="75" t="s">
        <v>44</v>
      </c>
      <c r="J60" s="45" t="s">
        <v>45</v>
      </c>
      <c r="K60" s="46" t="s">
        <v>46</v>
      </c>
      <c r="L60" s="47">
        <v>586.5017866666667</v>
      </c>
    </row>
    <row r="61" spans="1:12" s="48" customFormat="1" ht="15" customHeight="1" x14ac:dyDescent="0.25">
      <c r="A61" s="56" t="s">
        <v>42</v>
      </c>
      <c r="B61" s="65">
        <v>42052</v>
      </c>
      <c r="C61" s="58" t="s">
        <v>49</v>
      </c>
      <c r="D61" s="59" t="s">
        <v>50</v>
      </c>
      <c r="E61" s="60" t="s">
        <v>6</v>
      </c>
      <c r="F61" s="64">
        <v>1200</v>
      </c>
      <c r="G61" s="53">
        <f t="shared" si="0"/>
        <v>2.0460295727658369</v>
      </c>
      <c r="H61" s="78" t="s">
        <v>51</v>
      </c>
      <c r="I61" s="75" t="s">
        <v>44</v>
      </c>
      <c r="J61" s="45" t="s">
        <v>45</v>
      </c>
      <c r="K61" s="46" t="s">
        <v>46</v>
      </c>
      <c r="L61" s="47">
        <v>586.5017866666667</v>
      </c>
    </row>
    <row r="62" spans="1:12" s="48" customFormat="1" ht="15" customHeight="1" x14ac:dyDescent="0.25">
      <c r="A62" s="56" t="s">
        <v>42</v>
      </c>
      <c r="B62" s="65">
        <v>42053</v>
      </c>
      <c r="C62" s="58" t="s">
        <v>91</v>
      </c>
      <c r="D62" s="59" t="s">
        <v>84</v>
      </c>
      <c r="E62" s="60" t="s">
        <v>7</v>
      </c>
      <c r="F62" s="64">
        <v>11049</v>
      </c>
      <c r="G62" s="53">
        <f t="shared" si="0"/>
        <v>18.83881729124144</v>
      </c>
      <c r="H62" s="78" t="s">
        <v>59</v>
      </c>
      <c r="I62" s="75" t="s">
        <v>44</v>
      </c>
      <c r="J62" s="45" t="s">
        <v>45</v>
      </c>
      <c r="K62" s="46" t="s">
        <v>46</v>
      </c>
      <c r="L62" s="47">
        <v>586.5017866666667</v>
      </c>
    </row>
    <row r="63" spans="1:12" s="48" customFormat="1" ht="15" customHeight="1" x14ac:dyDescent="0.25">
      <c r="A63" s="56" t="s">
        <v>42</v>
      </c>
      <c r="B63" s="65">
        <v>42053</v>
      </c>
      <c r="C63" s="58" t="s">
        <v>49</v>
      </c>
      <c r="D63" s="59" t="s">
        <v>50</v>
      </c>
      <c r="E63" s="60" t="s">
        <v>6</v>
      </c>
      <c r="F63" s="64">
        <v>900</v>
      </c>
      <c r="G63" s="53">
        <f t="shared" si="0"/>
        <v>1.5345221795743775</v>
      </c>
      <c r="H63" s="78" t="s">
        <v>51</v>
      </c>
      <c r="I63" s="75" t="s">
        <v>44</v>
      </c>
      <c r="J63" s="45" t="s">
        <v>45</v>
      </c>
      <c r="K63" s="46" t="s">
        <v>46</v>
      </c>
      <c r="L63" s="47">
        <v>586.5017866666667</v>
      </c>
    </row>
    <row r="64" spans="1:12" s="48" customFormat="1" ht="15" customHeight="1" x14ac:dyDescent="0.25">
      <c r="A64" s="56" t="s">
        <v>42</v>
      </c>
      <c r="B64" s="65">
        <v>42055</v>
      </c>
      <c r="C64" s="58" t="s">
        <v>92</v>
      </c>
      <c r="D64" s="59" t="s">
        <v>84</v>
      </c>
      <c r="E64" s="60" t="s">
        <v>7</v>
      </c>
      <c r="F64" s="64">
        <v>11049</v>
      </c>
      <c r="G64" s="53">
        <f t="shared" si="0"/>
        <v>18.83881729124144</v>
      </c>
      <c r="H64" s="78" t="s">
        <v>102</v>
      </c>
      <c r="I64" s="75" t="s">
        <v>44</v>
      </c>
      <c r="J64" s="45" t="s">
        <v>45</v>
      </c>
      <c r="K64" s="46" t="s">
        <v>46</v>
      </c>
      <c r="L64" s="47">
        <v>586.5017866666667</v>
      </c>
    </row>
    <row r="65" spans="1:12" s="48" customFormat="1" ht="15" customHeight="1" x14ac:dyDescent="0.25">
      <c r="A65" s="56" t="s">
        <v>42</v>
      </c>
      <c r="B65" s="65">
        <v>42055</v>
      </c>
      <c r="C65" s="58" t="s">
        <v>93</v>
      </c>
      <c r="D65" s="59" t="s">
        <v>84</v>
      </c>
      <c r="E65" s="60" t="s">
        <v>7</v>
      </c>
      <c r="F65" s="64">
        <v>11049</v>
      </c>
      <c r="G65" s="53">
        <f t="shared" si="0"/>
        <v>18.83881729124144</v>
      </c>
      <c r="H65" s="78" t="s">
        <v>103</v>
      </c>
      <c r="I65" s="75" t="s">
        <v>44</v>
      </c>
      <c r="J65" s="45" t="s">
        <v>45</v>
      </c>
      <c r="K65" s="46" t="s">
        <v>46</v>
      </c>
      <c r="L65" s="47">
        <v>586.5017866666667</v>
      </c>
    </row>
    <row r="66" spans="1:12" s="48" customFormat="1" ht="15" customHeight="1" x14ac:dyDescent="0.25">
      <c r="A66" s="56" t="s">
        <v>42</v>
      </c>
      <c r="B66" s="65">
        <v>42055</v>
      </c>
      <c r="C66" s="58" t="s">
        <v>94</v>
      </c>
      <c r="D66" s="59" t="s">
        <v>84</v>
      </c>
      <c r="E66" s="60" t="s">
        <v>7</v>
      </c>
      <c r="F66" s="64">
        <v>11049</v>
      </c>
      <c r="G66" s="53">
        <f t="shared" si="0"/>
        <v>18.83881729124144</v>
      </c>
      <c r="H66" s="78" t="s">
        <v>104</v>
      </c>
      <c r="I66" s="75" t="s">
        <v>44</v>
      </c>
      <c r="J66" s="45" t="s">
        <v>45</v>
      </c>
      <c r="K66" s="46" t="s">
        <v>46</v>
      </c>
      <c r="L66" s="47">
        <v>586.5017866666667</v>
      </c>
    </row>
    <row r="67" spans="1:12" s="49" customFormat="1" ht="15" customHeight="1" x14ac:dyDescent="0.25">
      <c r="A67" s="56" t="s">
        <v>42</v>
      </c>
      <c r="B67" s="65">
        <v>42055</v>
      </c>
      <c r="C67" s="58" t="s">
        <v>49</v>
      </c>
      <c r="D67" s="59" t="s">
        <v>50</v>
      </c>
      <c r="E67" s="60" t="s">
        <v>6</v>
      </c>
      <c r="F67" s="79">
        <v>1000</v>
      </c>
      <c r="G67" s="53">
        <f t="shared" si="0"/>
        <v>1.7050246439715306</v>
      </c>
      <c r="H67" s="82" t="s">
        <v>51</v>
      </c>
      <c r="I67" s="75" t="s">
        <v>44</v>
      </c>
      <c r="J67" s="45" t="s">
        <v>45</v>
      </c>
      <c r="K67" s="46" t="s">
        <v>46</v>
      </c>
      <c r="L67" s="47">
        <v>586.5017866666667</v>
      </c>
    </row>
    <row r="68" spans="1:12" ht="15" customHeight="1" x14ac:dyDescent="0.25">
      <c r="A68" s="56" t="s">
        <v>42</v>
      </c>
      <c r="B68" s="65">
        <v>42056</v>
      </c>
      <c r="C68" s="58" t="s">
        <v>49</v>
      </c>
      <c r="D68" s="59" t="s">
        <v>50</v>
      </c>
      <c r="E68" s="60" t="s">
        <v>6</v>
      </c>
      <c r="F68" s="79">
        <v>1300</v>
      </c>
      <c r="G68" s="53">
        <f t="shared" ref="G68:G133" si="1">F68/L68</f>
        <v>2.21653203716299</v>
      </c>
      <c r="H68" s="82" t="s">
        <v>51</v>
      </c>
      <c r="I68" s="75" t="s">
        <v>44</v>
      </c>
      <c r="J68" s="45" t="s">
        <v>45</v>
      </c>
      <c r="K68" s="46" t="s">
        <v>46</v>
      </c>
      <c r="L68" s="47">
        <v>586.5017866666667</v>
      </c>
    </row>
    <row r="69" spans="1:12" ht="15" customHeight="1" x14ac:dyDescent="0.25">
      <c r="A69" s="56" t="s">
        <v>42</v>
      </c>
      <c r="B69" s="65">
        <v>42057</v>
      </c>
      <c r="C69" s="58" t="s">
        <v>49</v>
      </c>
      <c r="D69" s="59" t="s">
        <v>50</v>
      </c>
      <c r="E69" s="60" t="s">
        <v>6</v>
      </c>
      <c r="F69" s="79">
        <v>700</v>
      </c>
      <c r="G69" s="53">
        <f t="shared" si="1"/>
        <v>1.1935172507800715</v>
      </c>
      <c r="H69" s="82" t="s">
        <v>51</v>
      </c>
      <c r="I69" s="75" t="s">
        <v>44</v>
      </c>
      <c r="J69" s="45" t="s">
        <v>45</v>
      </c>
      <c r="K69" s="46" t="s">
        <v>46</v>
      </c>
      <c r="L69" s="47">
        <v>586.5017866666667</v>
      </c>
    </row>
    <row r="70" spans="1:12" ht="15" customHeight="1" x14ac:dyDescent="0.25">
      <c r="A70" s="56" t="s">
        <v>42</v>
      </c>
      <c r="B70" s="65">
        <v>42059</v>
      </c>
      <c r="C70" s="58" t="s">
        <v>49</v>
      </c>
      <c r="D70" s="59" t="s">
        <v>50</v>
      </c>
      <c r="E70" s="60" t="s">
        <v>6</v>
      </c>
      <c r="F70" s="79">
        <v>1000</v>
      </c>
      <c r="G70" s="53">
        <f t="shared" si="1"/>
        <v>1.7050246439715306</v>
      </c>
      <c r="H70" s="82" t="s">
        <v>51</v>
      </c>
      <c r="I70" s="75" t="s">
        <v>44</v>
      </c>
      <c r="J70" s="45" t="s">
        <v>45</v>
      </c>
      <c r="K70" s="46" t="s">
        <v>46</v>
      </c>
      <c r="L70" s="47">
        <v>586.5017866666667</v>
      </c>
    </row>
    <row r="71" spans="1:12" ht="15" customHeight="1" x14ac:dyDescent="0.25">
      <c r="A71" s="56" t="s">
        <v>42</v>
      </c>
      <c r="B71" s="65">
        <v>42060</v>
      </c>
      <c r="C71" s="58" t="s">
        <v>49</v>
      </c>
      <c r="D71" s="59" t="s">
        <v>50</v>
      </c>
      <c r="E71" s="60" t="s">
        <v>6</v>
      </c>
      <c r="F71" s="79">
        <v>1000</v>
      </c>
      <c r="G71" s="53">
        <f t="shared" si="1"/>
        <v>1.7050246439715306</v>
      </c>
      <c r="H71" s="82" t="s">
        <v>51</v>
      </c>
      <c r="I71" s="75" t="s">
        <v>44</v>
      </c>
      <c r="J71" s="45" t="s">
        <v>45</v>
      </c>
      <c r="K71" s="46" t="s">
        <v>46</v>
      </c>
      <c r="L71" s="47">
        <v>586.5017866666667</v>
      </c>
    </row>
    <row r="72" spans="1:12" ht="15" customHeight="1" x14ac:dyDescent="0.25">
      <c r="A72" s="56" t="s">
        <v>42</v>
      </c>
      <c r="B72" s="65">
        <v>42061</v>
      </c>
      <c r="C72" s="58" t="s">
        <v>49</v>
      </c>
      <c r="D72" s="59" t="s">
        <v>50</v>
      </c>
      <c r="E72" s="60" t="s">
        <v>6</v>
      </c>
      <c r="F72" s="79">
        <v>1000</v>
      </c>
      <c r="G72" s="53">
        <f t="shared" si="1"/>
        <v>1.7050246439715306</v>
      </c>
      <c r="H72" s="82" t="s">
        <v>51</v>
      </c>
      <c r="I72" s="75" t="s">
        <v>44</v>
      </c>
      <c r="J72" s="45" t="s">
        <v>45</v>
      </c>
      <c r="K72" s="46" t="s">
        <v>46</v>
      </c>
      <c r="L72" s="47">
        <v>586.5017866666667</v>
      </c>
    </row>
    <row r="73" spans="1:12" ht="15" customHeight="1" x14ac:dyDescent="0.25">
      <c r="A73" s="56" t="s">
        <v>42</v>
      </c>
      <c r="B73" s="65">
        <v>42062</v>
      </c>
      <c r="C73" s="58" t="s">
        <v>49</v>
      </c>
      <c r="D73" s="59" t="s">
        <v>50</v>
      </c>
      <c r="E73" s="60" t="s">
        <v>6</v>
      </c>
      <c r="F73" s="79">
        <v>1000</v>
      </c>
      <c r="G73" s="53">
        <f t="shared" si="1"/>
        <v>1.7050246439715306</v>
      </c>
      <c r="H73" s="82" t="s">
        <v>51</v>
      </c>
      <c r="I73" s="75" t="s">
        <v>44</v>
      </c>
      <c r="J73" s="45" t="s">
        <v>45</v>
      </c>
      <c r="K73" s="46" t="s">
        <v>46</v>
      </c>
      <c r="L73" s="47">
        <v>586.5017866666667</v>
      </c>
    </row>
    <row r="74" spans="1:12" ht="15" customHeight="1" x14ac:dyDescent="0.25">
      <c r="A74" s="56" t="s">
        <v>42</v>
      </c>
      <c r="B74" s="57">
        <v>42339</v>
      </c>
      <c r="C74" s="66" t="s">
        <v>95</v>
      </c>
      <c r="D74" s="59" t="s">
        <v>50</v>
      </c>
      <c r="E74" s="60" t="s">
        <v>82</v>
      </c>
      <c r="F74" s="80">
        <v>500</v>
      </c>
      <c r="G74" s="53">
        <f t="shared" si="1"/>
        <v>0.85251232198576532</v>
      </c>
      <c r="H74" s="83" t="s">
        <v>105</v>
      </c>
      <c r="I74" s="75" t="s">
        <v>96</v>
      </c>
      <c r="J74" s="45" t="s">
        <v>45</v>
      </c>
      <c r="K74" s="46" t="s">
        <v>46</v>
      </c>
      <c r="L74" s="47">
        <v>586.5017866666667</v>
      </c>
    </row>
    <row r="75" spans="1:12" ht="15" customHeight="1" x14ac:dyDescent="0.25">
      <c r="A75" s="56" t="s">
        <v>42</v>
      </c>
      <c r="B75" s="57" t="s">
        <v>106</v>
      </c>
      <c r="C75" s="66" t="s">
        <v>95</v>
      </c>
      <c r="D75" s="59" t="s">
        <v>50</v>
      </c>
      <c r="E75" s="60" t="s">
        <v>82</v>
      </c>
      <c r="F75" s="80">
        <v>700</v>
      </c>
      <c r="G75" s="53">
        <f t="shared" si="1"/>
        <v>1.1935172507800715</v>
      </c>
      <c r="H75" s="83" t="s">
        <v>105</v>
      </c>
      <c r="I75" s="75" t="s">
        <v>96</v>
      </c>
      <c r="J75" s="45" t="s">
        <v>45</v>
      </c>
      <c r="K75" s="46" t="s">
        <v>46</v>
      </c>
      <c r="L75" s="47">
        <v>586.5017866666667</v>
      </c>
    </row>
    <row r="76" spans="1:12" ht="15" customHeight="1" x14ac:dyDescent="0.25">
      <c r="A76" s="56" t="s">
        <v>42</v>
      </c>
      <c r="B76" s="57" t="s">
        <v>107</v>
      </c>
      <c r="C76" s="66" t="s">
        <v>95</v>
      </c>
      <c r="D76" s="59" t="s">
        <v>50</v>
      </c>
      <c r="E76" s="60" t="s">
        <v>82</v>
      </c>
      <c r="F76" s="81">
        <v>500</v>
      </c>
      <c r="G76" s="53">
        <f t="shared" si="1"/>
        <v>0.85251232198576532</v>
      </c>
      <c r="H76" s="83" t="s">
        <v>105</v>
      </c>
      <c r="I76" s="75" t="s">
        <v>96</v>
      </c>
      <c r="J76" s="45" t="s">
        <v>45</v>
      </c>
      <c r="K76" s="46" t="s">
        <v>46</v>
      </c>
      <c r="L76" s="47">
        <v>586.5017866666667</v>
      </c>
    </row>
    <row r="77" spans="1:12" ht="15" customHeight="1" x14ac:dyDescent="0.25">
      <c r="A77" s="56" t="s">
        <v>42</v>
      </c>
      <c r="B77" s="57" t="s">
        <v>108</v>
      </c>
      <c r="C77" s="66" t="s">
        <v>95</v>
      </c>
      <c r="D77" s="59" t="s">
        <v>50</v>
      </c>
      <c r="E77" s="60" t="s">
        <v>82</v>
      </c>
      <c r="F77" s="80">
        <v>1000</v>
      </c>
      <c r="G77" s="53">
        <f t="shared" si="1"/>
        <v>1.7050246439715306</v>
      </c>
      <c r="H77" s="83" t="s">
        <v>105</v>
      </c>
      <c r="I77" s="75" t="s">
        <v>96</v>
      </c>
      <c r="J77" s="45" t="s">
        <v>45</v>
      </c>
      <c r="K77" s="46" t="s">
        <v>46</v>
      </c>
      <c r="L77" s="47">
        <v>586.5017866666667</v>
      </c>
    </row>
    <row r="78" spans="1:12" ht="15" customHeight="1" x14ac:dyDescent="0.25">
      <c r="A78" s="56" t="s">
        <v>42</v>
      </c>
      <c r="B78" s="57" t="s">
        <v>117</v>
      </c>
      <c r="C78" s="66" t="s">
        <v>95</v>
      </c>
      <c r="D78" s="59" t="s">
        <v>50</v>
      </c>
      <c r="E78" s="60" t="s">
        <v>82</v>
      </c>
      <c r="F78" s="80">
        <v>500</v>
      </c>
      <c r="G78" s="53">
        <f t="shared" si="1"/>
        <v>0.85251232198576532</v>
      </c>
      <c r="H78" s="83" t="s">
        <v>105</v>
      </c>
      <c r="I78" s="75" t="s">
        <v>96</v>
      </c>
      <c r="J78" s="45" t="s">
        <v>45</v>
      </c>
      <c r="K78" s="46" t="s">
        <v>46</v>
      </c>
      <c r="L78" s="47">
        <v>586.5017866666667</v>
      </c>
    </row>
    <row r="79" spans="1:12" ht="15" customHeight="1" x14ac:dyDescent="0.25">
      <c r="A79" s="56" t="s">
        <v>42</v>
      </c>
      <c r="B79" s="57" t="s">
        <v>109</v>
      </c>
      <c r="C79" s="66" t="s">
        <v>95</v>
      </c>
      <c r="D79" s="59" t="s">
        <v>50</v>
      </c>
      <c r="E79" s="60" t="s">
        <v>82</v>
      </c>
      <c r="F79" s="80">
        <v>500</v>
      </c>
      <c r="G79" s="53">
        <f t="shared" si="1"/>
        <v>0.85251232198576532</v>
      </c>
      <c r="H79" s="83" t="s">
        <v>105</v>
      </c>
      <c r="I79" s="75" t="s">
        <v>96</v>
      </c>
      <c r="J79" s="45" t="s">
        <v>45</v>
      </c>
      <c r="K79" s="46" t="s">
        <v>46</v>
      </c>
      <c r="L79" s="47">
        <v>586.5017866666667</v>
      </c>
    </row>
    <row r="80" spans="1:12" ht="15" customHeight="1" x14ac:dyDescent="0.25">
      <c r="A80" s="56" t="s">
        <v>42</v>
      </c>
      <c r="B80" s="57" t="s">
        <v>110</v>
      </c>
      <c r="C80" s="66" t="s">
        <v>95</v>
      </c>
      <c r="D80" s="59" t="s">
        <v>50</v>
      </c>
      <c r="E80" s="60" t="s">
        <v>82</v>
      </c>
      <c r="F80" s="79">
        <v>1000</v>
      </c>
      <c r="G80" s="53">
        <f t="shared" si="1"/>
        <v>1.7050246439715306</v>
      </c>
      <c r="H80" s="83" t="s">
        <v>105</v>
      </c>
      <c r="I80" s="75" t="s">
        <v>96</v>
      </c>
      <c r="J80" s="45" t="s">
        <v>45</v>
      </c>
      <c r="K80" s="46" t="s">
        <v>46</v>
      </c>
      <c r="L80" s="47">
        <v>586.5017866666667</v>
      </c>
    </row>
    <row r="81" spans="1:12" ht="15" customHeight="1" x14ac:dyDescent="0.25">
      <c r="A81" s="56" t="s">
        <v>42</v>
      </c>
      <c r="B81" s="57" t="s">
        <v>111</v>
      </c>
      <c r="C81" s="66" t="s">
        <v>95</v>
      </c>
      <c r="D81" s="59" t="s">
        <v>50</v>
      </c>
      <c r="E81" s="60" t="s">
        <v>82</v>
      </c>
      <c r="F81" s="80">
        <v>500</v>
      </c>
      <c r="G81" s="53">
        <f t="shared" si="1"/>
        <v>0.85251232198576532</v>
      </c>
      <c r="H81" s="83" t="s">
        <v>105</v>
      </c>
      <c r="I81" s="75" t="s">
        <v>96</v>
      </c>
      <c r="J81" s="45" t="s">
        <v>45</v>
      </c>
      <c r="K81" s="46" t="s">
        <v>46</v>
      </c>
      <c r="L81" s="47">
        <v>586.5017866666667</v>
      </c>
    </row>
    <row r="82" spans="1:12" ht="15" customHeight="1" x14ac:dyDescent="0.25">
      <c r="A82" s="56" t="s">
        <v>42</v>
      </c>
      <c r="B82" s="57" t="s">
        <v>112</v>
      </c>
      <c r="C82" s="66" t="s">
        <v>95</v>
      </c>
      <c r="D82" s="59" t="s">
        <v>50</v>
      </c>
      <c r="E82" s="60" t="s">
        <v>82</v>
      </c>
      <c r="F82" s="80">
        <v>500</v>
      </c>
      <c r="G82" s="53">
        <f t="shared" si="1"/>
        <v>0.85251232198576532</v>
      </c>
      <c r="H82" s="83" t="s">
        <v>105</v>
      </c>
      <c r="I82" s="75" t="s">
        <v>96</v>
      </c>
      <c r="J82" s="45" t="s">
        <v>45</v>
      </c>
      <c r="K82" s="46" t="s">
        <v>46</v>
      </c>
      <c r="L82" s="47">
        <v>586.5017866666667</v>
      </c>
    </row>
    <row r="83" spans="1:12" ht="15" customHeight="1" x14ac:dyDescent="0.25">
      <c r="A83" s="56" t="s">
        <v>42</v>
      </c>
      <c r="B83" s="57" t="s">
        <v>113</v>
      </c>
      <c r="C83" s="66" t="s">
        <v>95</v>
      </c>
      <c r="D83" s="59" t="s">
        <v>50</v>
      </c>
      <c r="E83" s="60" t="s">
        <v>82</v>
      </c>
      <c r="F83" s="80">
        <v>500</v>
      </c>
      <c r="G83" s="53">
        <f t="shared" si="1"/>
        <v>0.85251232198576532</v>
      </c>
      <c r="H83" s="83" t="s">
        <v>105</v>
      </c>
      <c r="I83" s="75" t="s">
        <v>96</v>
      </c>
      <c r="J83" s="45" t="s">
        <v>45</v>
      </c>
      <c r="K83" s="46" t="s">
        <v>46</v>
      </c>
      <c r="L83" s="47">
        <v>586.5017866666667</v>
      </c>
    </row>
    <row r="84" spans="1:12" ht="15" customHeight="1" x14ac:dyDescent="0.25">
      <c r="A84" s="56" t="s">
        <v>42</v>
      </c>
      <c r="B84" s="57" t="s">
        <v>114</v>
      </c>
      <c r="C84" s="66" t="s">
        <v>95</v>
      </c>
      <c r="D84" s="59" t="s">
        <v>50</v>
      </c>
      <c r="E84" s="60" t="s">
        <v>82</v>
      </c>
      <c r="F84" s="80">
        <v>1000</v>
      </c>
      <c r="G84" s="53">
        <f t="shared" si="1"/>
        <v>1.7050246439715306</v>
      </c>
      <c r="H84" s="83" t="s">
        <v>105</v>
      </c>
      <c r="I84" s="75" t="s">
        <v>96</v>
      </c>
      <c r="J84" s="45" t="s">
        <v>45</v>
      </c>
      <c r="K84" s="46" t="s">
        <v>46</v>
      </c>
      <c r="L84" s="47">
        <v>586.5017866666667</v>
      </c>
    </row>
    <row r="85" spans="1:12" ht="15" customHeight="1" x14ac:dyDescent="0.25">
      <c r="A85" s="56" t="s">
        <v>42</v>
      </c>
      <c r="B85" s="57" t="s">
        <v>115</v>
      </c>
      <c r="C85" s="66" t="s">
        <v>95</v>
      </c>
      <c r="D85" s="59" t="s">
        <v>50</v>
      </c>
      <c r="E85" s="60" t="s">
        <v>82</v>
      </c>
      <c r="F85" s="80">
        <v>500</v>
      </c>
      <c r="G85" s="53">
        <f t="shared" si="1"/>
        <v>0.85251232198576532</v>
      </c>
      <c r="H85" s="83" t="s">
        <v>105</v>
      </c>
      <c r="I85" s="75" t="s">
        <v>96</v>
      </c>
      <c r="J85" s="45" t="s">
        <v>45</v>
      </c>
      <c r="K85" s="46" t="s">
        <v>46</v>
      </c>
      <c r="L85" s="47">
        <v>586.5017866666667</v>
      </c>
    </row>
    <row r="86" spans="1:12" ht="15" customHeight="1" x14ac:dyDescent="0.25">
      <c r="A86" s="56" t="s">
        <v>42</v>
      </c>
      <c r="B86" s="57" t="s">
        <v>116</v>
      </c>
      <c r="C86" s="84" t="s">
        <v>95</v>
      </c>
      <c r="D86" s="85" t="s">
        <v>50</v>
      </c>
      <c r="E86" s="86" t="s">
        <v>82</v>
      </c>
      <c r="F86" s="87">
        <v>500</v>
      </c>
      <c r="G86" s="53">
        <f t="shared" si="1"/>
        <v>0.85251232198576532</v>
      </c>
      <c r="H86" s="88" t="s">
        <v>105</v>
      </c>
      <c r="I86" s="89" t="s">
        <v>96</v>
      </c>
      <c r="J86" s="45" t="s">
        <v>45</v>
      </c>
      <c r="K86" s="46" t="s">
        <v>46</v>
      </c>
      <c r="L86" s="47">
        <v>586.5017866666667</v>
      </c>
    </row>
    <row r="87" spans="1:12" ht="15" customHeight="1" x14ac:dyDescent="0.25">
      <c r="A87" s="56" t="s">
        <v>120</v>
      </c>
      <c r="B87" s="65">
        <v>42068</v>
      </c>
      <c r="C87" s="99" t="s">
        <v>9</v>
      </c>
      <c r="D87" s="59" t="s">
        <v>25</v>
      </c>
      <c r="E87" s="60" t="s">
        <v>43</v>
      </c>
      <c r="F87" s="61">
        <v>5000</v>
      </c>
      <c r="G87" s="53">
        <f t="shared" si="1"/>
        <v>8.5251232198576528</v>
      </c>
      <c r="H87" s="74" t="s">
        <v>44</v>
      </c>
      <c r="I87" s="75" t="s">
        <v>32</v>
      </c>
      <c r="J87" s="45" t="s">
        <v>45</v>
      </c>
      <c r="K87" s="46" t="s">
        <v>46</v>
      </c>
      <c r="L87" s="47">
        <v>586.5017866666667</v>
      </c>
    </row>
    <row r="88" spans="1:12" ht="15" customHeight="1" x14ac:dyDescent="0.25">
      <c r="A88" s="56" t="s">
        <v>120</v>
      </c>
      <c r="B88" s="65">
        <v>42068</v>
      </c>
      <c r="C88" s="99" t="s">
        <v>9</v>
      </c>
      <c r="D88" s="59" t="s">
        <v>25</v>
      </c>
      <c r="E88" s="60" t="s">
        <v>43</v>
      </c>
      <c r="F88" s="61">
        <v>2500</v>
      </c>
      <c r="G88" s="53">
        <f t="shared" si="1"/>
        <v>4.2625616099288264</v>
      </c>
      <c r="H88" s="74" t="s">
        <v>44</v>
      </c>
      <c r="I88" s="75" t="s">
        <v>33</v>
      </c>
      <c r="J88" s="45" t="s">
        <v>45</v>
      </c>
      <c r="K88" s="46" t="s">
        <v>46</v>
      </c>
      <c r="L88" s="47">
        <v>586.5017866666667</v>
      </c>
    </row>
    <row r="89" spans="1:12" ht="15" customHeight="1" x14ac:dyDescent="0.25">
      <c r="A89" s="56" t="s">
        <v>120</v>
      </c>
      <c r="B89" s="65">
        <v>42068</v>
      </c>
      <c r="C89" s="99" t="s">
        <v>9</v>
      </c>
      <c r="D89" s="59" t="s">
        <v>25</v>
      </c>
      <c r="E89" s="60" t="s">
        <v>6</v>
      </c>
      <c r="F89" s="67">
        <v>5000</v>
      </c>
      <c r="G89" s="53">
        <f t="shared" si="1"/>
        <v>8.5251232198576528</v>
      </c>
      <c r="H89" s="74" t="s">
        <v>44</v>
      </c>
      <c r="I89" s="75" t="s">
        <v>34</v>
      </c>
      <c r="J89" s="45" t="s">
        <v>45</v>
      </c>
      <c r="K89" s="46" t="s">
        <v>46</v>
      </c>
      <c r="L89" s="47">
        <v>586.5017866666667</v>
      </c>
    </row>
    <row r="90" spans="1:12" ht="15" customHeight="1" x14ac:dyDescent="0.25">
      <c r="A90" s="56" t="s">
        <v>120</v>
      </c>
      <c r="B90" s="65">
        <v>42068</v>
      </c>
      <c r="C90" s="99" t="s">
        <v>9</v>
      </c>
      <c r="D90" s="59" t="s">
        <v>25</v>
      </c>
      <c r="E90" s="60" t="s">
        <v>82</v>
      </c>
      <c r="F90" s="61">
        <v>2500</v>
      </c>
      <c r="G90" s="53">
        <f t="shared" si="1"/>
        <v>4.2625616099288264</v>
      </c>
      <c r="H90" s="74" t="s">
        <v>96</v>
      </c>
      <c r="I90" s="75" t="s">
        <v>35</v>
      </c>
      <c r="J90" s="45" t="s">
        <v>45</v>
      </c>
      <c r="K90" s="46" t="s">
        <v>46</v>
      </c>
      <c r="L90" s="47">
        <v>586.5017866666667</v>
      </c>
    </row>
    <row r="91" spans="1:12" ht="15" customHeight="1" x14ac:dyDescent="0.25">
      <c r="A91" s="56" t="s">
        <v>120</v>
      </c>
      <c r="B91" s="65">
        <v>42068</v>
      </c>
      <c r="C91" s="99" t="s">
        <v>81</v>
      </c>
      <c r="D91" s="59" t="s">
        <v>47</v>
      </c>
      <c r="E91" s="60" t="s">
        <v>6</v>
      </c>
      <c r="F91" s="61">
        <v>10000</v>
      </c>
      <c r="G91" s="53">
        <f t="shared" si="1"/>
        <v>17.050246439715306</v>
      </c>
      <c r="H91" s="74" t="s">
        <v>44</v>
      </c>
      <c r="I91" s="75" t="s">
        <v>48</v>
      </c>
      <c r="J91" s="45" t="s">
        <v>45</v>
      </c>
      <c r="K91" s="46" t="s">
        <v>46</v>
      </c>
      <c r="L91" s="47">
        <v>586.5017866666667</v>
      </c>
    </row>
    <row r="92" spans="1:12" ht="15" customHeight="1" x14ac:dyDescent="0.25">
      <c r="A92" s="56" t="s">
        <v>120</v>
      </c>
      <c r="B92" s="65">
        <v>42074</v>
      </c>
      <c r="C92" s="99" t="s">
        <v>9</v>
      </c>
      <c r="D92" s="59" t="s">
        <v>25</v>
      </c>
      <c r="E92" s="60" t="s">
        <v>43</v>
      </c>
      <c r="F92" s="61">
        <v>2500</v>
      </c>
      <c r="G92" s="53">
        <f t="shared" si="1"/>
        <v>4.2625616099288264</v>
      </c>
      <c r="H92" s="74" t="s">
        <v>44</v>
      </c>
      <c r="I92" s="75" t="s">
        <v>36</v>
      </c>
      <c r="J92" s="45" t="s">
        <v>45</v>
      </c>
      <c r="K92" s="46" t="s">
        <v>46</v>
      </c>
      <c r="L92" s="47">
        <v>586.5017866666667</v>
      </c>
    </row>
    <row r="93" spans="1:12" ht="15" customHeight="1" x14ac:dyDescent="0.25">
      <c r="A93" s="56" t="s">
        <v>120</v>
      </c>
      <c r="B93" s="65">
        <v>39883</v>
      </c>
      <c r="C93" s="99" t="s">
        <v>9</v>
      </c>
      <c r="D93" s="59" t="s">
        <v>25</v>
      </c>
      <c r="E93" s="60" t="s">
        <v>6</v>
      </c>
      <c r="F93" s="64">
        <v>5000</v>
      </c>
      <c r="G93" s="53">
        <f t="shared" si="1"/>
        <v>8.5251232198576528</v>
      </c>
      <c r="H93" s="74" t="s">
        <v>44</v>
      </c>
      <c r="I93" s="75" t="s">
        <v>37</v>
      </c>
      <c r="J93" s="45" t="s">
        <v>45</v>
      </c>
      <c r="K93" s="46" t="s">
        <v>46</v>
      </c>
      <c r="L93" s="47">
        <v>586.5017866666667</v>
      </c>
    </row>
    <row r="94" spans="1:12" ht="15" customHeight="1" x14ac:dyDescent="0.25">
      <c r="A94" s="56" t="s">
        <v>120</v>
      </c>
      <c r="B94" s="65">
        <v>42074</v>
      </c>
      <c r="C94" s="99" t="s">
        <v>9</v>
      </c>
      <c r="D94" s="59" t="s">
        <v>25</v>
      </c>
      <c r="E94" s="60" t="s">
        <v>82</v>
      </c>
      <c r="F94" s="61">
        <v>2000</v>
      </c>
      <c r="G94" s="53">
        <f t="shared" si="1"/>
        <v>3.4100492879430613</v>
      </c>
      <c r="H94" s="74" t="s">
        <v>96</v>
      </c>
      <c r="I94" s="75" t="s">
        <v>38</v>
      </c>
      <c r="J94" s="45" t="s">
        <v>45</v>
      </c>
      <c r="K94" s="46" t="s">
        <v>46</v>
      </c>
      <c r="L94" s="47">
        <v>586.5017866666667</v>
      </c>
    </row>
    <row r="95" spans="1:12" ht="15" customHeight="1" x14ac:dyDescent="0.25">
      <c r="A95" s="56" t="s">
        <v>120</v>
      </c>
      <c r="B95" s="65">
        <v>42081</v>
      </c>
      <c r="C95" s="99" t="s">
        <v>9</v>
      </c>
      <c r="D95" s="59" t="s">
        <v>25</v>
      </c>
      <c r="E95" s="60" t="s">
        <v>43</v>
      </c>
      <c r="F95" s="61">
        <v>2500</v>
      </c>
      <c r="G95" s="53">
        <f t="shared" si="1"/>
        <v>4.2625616099288264</v>
      </c>
      <c r="H95" s="74" t="s">
        <v>44</v>
      </c>
      <c r="I95" s="75" t="s">
        <v>39</v>
      </c>
      <c r="J95" s="45" t="s">
        <v>45</v>
      </c>
      <c r="K95" s="46" t="s">
        <v>46</v>
      </c>
      <c r="L95" s="47">
        <v>586.5017866666667</v>
      </c>
    </row>
    <row r="96" spans="1:12" ht="15" customHeight="1" x14ac:dyDescent="0.25">
      <c r="A96" s="56" t="s">
        <v>120</v>
      </c>
      <c r="B96" s="65">
        <v>42081</v>
      </c>
      <c r="C96" s="99" t="s">
        <v>9</v>
      </c>
      <c r="D96" s="59" t="s">
        <v>25</v>
      </c>
      <c r="E96" s="60" t="s">
        <v>43</v>
      </c>
      <c r="F96" s="61">
        <v>2500</v>
      </c>
      <c r="G96" s="53">
        <f t="shared" si="1"/>
        <v>4.2625616099288264</v>
      </c>
      <c r="H96" s="74" t="s">
        <v>44</v>
      </c>
      <c r="I96" s="75" t="s">
        <v>40</v>
      </c>
      <c r="J96" s="45" t="s">
        <v>45</v>
      </c>
      <c r="K96" s="46" t="s">
        <v>46</v>
      </c>
      <c r="L96" s="47">
        <v>586.5017866666667</v>
      </c>
    </row>
    <row r="97" spans="1:12" ht="15" customHeight="1" x14ac:dyDescent="0.25">
      <c r="A97" s="56" t="s">
        <v>120</v>
      </c>
      <c r="B97" s="65">
        <v>42081</v>
      </c>
      <c r="C97" s="99" t="s">
        <v>9</v>
      </c>
      <c r="D97" s="59" t="s">
        <v>25</v>
      </c>
      <c r="E97" s="60" t="s">
        <v>82</v>
      </c>
      <c r="F97" s="61">
        <v>2000</v>
      </c>
      <c r="G97" s="53">
        <f t="shared" si="1"/>
        <v>3.4100492879430613</v>
      </c>
      <c r="H97" s="74" t="s">
        <v>96</v>
      </c>
      <c r="I97" s="75" t="s">
        <v>97</v>
      </c>
      <c r="J97" s="45" t="s">
        <v>45</v>
      </c>
      <c r="K97" s="46" t="s">
        <v>46</v>
      </c>
      <c r="L97" s="47">
        <v>586.5017866666667</v>
      </c>
    </row>
    <row r="98" spans="1:12" ht="15" customHeight="1" x14ac:dyDescent="0.25">
      <c r="A98" s="56" t="s">
        <v>120</v>
      </c>
      <c r="B98" s="65">
        <v>42090</v>
      </c>
      <c r="C98" s="99" t="s">
        <v>9</v>
      </c>
      <c r="D98" s="59" t="s">
        <v>25</v>
      </c>
      <c r="E98" s="60" t="s">
        <v>43</v>
      </c>
      <c r="F98" s="61">
        <v>5000</v>
      </c>
      <c r="G98" s="53">
        <f t="shared" si="1"/>
        <v>8.5251232198576528</v>
      </c>
      <c r="H98" s="74" t="s">
        <v>44</v>
      </c>
      <c r="I98" s="75" t="s">
        <v>98</v>
      </c>
      <c r="J98" s="45" t="s">
        <v>45</v>
      </c>
      <c r="K98" s="46" t="s">
        <v>46</v>
      </c>
      <c r="L98" s="47">
        <v>586.5017866666667</v>
      </c>
    </row>
    <row r="99" spans="1:12" ht="15" customHeight="1" x14ac:dyDescent="0.25">
      <c r="A99" s="56" t="s">
        <v>120</v>
      </c>
      <c r="B99" s="65">
        <v>42090</v>
      </c>
      <c r="C99" s="99" t="s">
        <v>9</v>
      </c>
      <c r="D99" s="59" t="s">
        <v>25</v>
      </c>
      <c r="E99" s="60" t="s">
        <v>6</v>
      </c>
      <c r="F99" s="61">
        <v>5000</v>
      </c>
      <c r="G99" s="53">
        <f t="shared" si="1"/>
        <v>8.5251232198576528</v>
      </c>
      <c r="H99" s="74" t="s">
        <v>44</v>
      </c>
      <c r="I99" s="75" t="s">
        <v>99</v>
      </c>
      <c r="J99" s="45" t="s">
        <v>45</v>
      </c>
      <c r="K99" s="46" t="s">
        <v>46</v>
      </c>
      <c r="L99" s="47">
        <v>586.5017866666667</v>
      </c>
    </row>
    <row r="100" spans="1:12" ht="15" customHeight="1" x14ac:dyDescent="0.25">
      <c r="A100" s="56" t="s">
        <v>120</v>
      </c>
      <c r="B100" s="65">
        <v>42090</v>
      </c>
      <c r="C100" s="99" t="s">
        <v>9</v>
      </c>
      <c r="D100" s="59" t="s">
        <v>25</v>
      </c>
      <c r="E100" s="60" t="s">
        <v>82</v>
      </c>
      <c r="F100" s="61">
        <v>1000</v>
      </c>
      <c r="G100" s="53">
        <f t="shared" si="1"/>
        <v>1.7050246439715306</v>
      </c>
      <c r="H100" s="74" t="s">
        <v>96</v>
      </c>
      <c r="I100" s="75" t="s">
        <v>100</v>
      </c>
      <c r="J100" s="45" t="s">
        <v>45</v>
      </c>
      <c r="K100" s="46" t="s">
        <v>46</v>
      </c>
      <c r="L100" s="47">
        <v>586.5017866666667</v>
      </c>
    </row>
    <row r="101" spans="1:12" ht="15" customHeight="1" x14ac:dyDescent="0.25">
      <c r="A101" s="56" t="s">
        <v>120</v>
      </c>
      <c r="B101" s="65">
        <v>42092</v>
      </c>
      <c r="C101" s="100" t="s">
        <v>9</v>
      </c>
      <c r="D101" s="69" t="s">
        <v>25</v>
      </c>
      <c r="E101" s="70" t="s">
        <v>43</v>
      </c>
      <c r="F101" s="71">
        <v>2500</v>
      </c>
      <c r="G101" s="53">
        <f t="shared" si="1"/>
        <v>4.2625616099288264</v>
      </c>
      <c r="H101" s="104" t="s">
        <v>44</v>
      </c>
      <c r="I101" s="77" t="s">
        <v>101</v>
      </c>
      <c r="J101" s="45" t="s">
        <v>45</v>
      </c>
      <c r="K101" s="46" t="s">
        <v>46</v>
      </c>
      <c r="L101" s="47">
        <v>586.5017866666667</v>
      </c>
    </row>
    <row r="102" spans="1:12" ht="15" customHeight="1" x14ac:dyDescent="0.25">
      <c r="A102" s="56" t="s">
        <v>120</v>
      </c>
      <c r="B102" s="65">
        <v>42063</v>
      </c>
      <c r="C102" s="99" t="s">
        <v>49</v>
      </c>
      <c r="D102" s="59" t="s">
        <v>50</v>
      </c>
      <c r="E102" s="60" t="s">
        <v>6</v>
      </c>
      <c r="F102" s="61">
        <v>700</v>
      </c>
      <c r="G102" s="53">
        <f t="shared" si="1"/>
        <v>1.1935172507800715</v>
      </c>
      <c r="H102" s="74" t="s">
        <v>51</v>
      </c>
      <c r="I102" s="75" t="s">
        <v>44</v>
      </c>
      <c r="J102" s="45" t="s">
        <v>45</v>
      </c>
      <c r="K102" s="46" t="s">
        <v>46</v>
      </c>
      <c r="L102" s="47">
        <v>586.5017866666667</v>
      </c>
    </row>
    <row r="103" spans="1:12" ht="15" customHeight="1" x14ac:dyDescent="0.25">
      <c r="A103" s="56" t="s">
        <v>120</v>
      </c>
      <c r="B103" s="65">
        <v>42066</v>
      </c>
      <c r="C103" s="99" t="s">
        <v>49</v>
      </c>
      <c r="D103" s="59" t="s">
        <v>50</v>
      </c>
      <c r="E103" s="60" t="s">
        <v>6</v>
      </c>
      <c r="F103" s="61">
        <v>1400</v>
      </c>
      <c r="G103" s="53">
        <f t="shared" si="1"/>
        <v>2.3870345015601431</v>
      </c>
      <c r="H103" s="74" t="s">
        <v>51</v>
      </c>
      <c r="I103" s="75" t="s">
        <v>44</v>
      </c>
      <c r="J103" s="45" t="s">
        <v>45</v>
      </c>
      <c r="K103" s="46" t="s">
        <v>46</v>
      </c>
      <c r="L103" s="47">
        <v>586.5017866666667</v>
      </c>
    </row>
    <row r="104" spans="1:12" ht="15" customHeight="1" x14ac:dyDescent="0.25">
      <c r="A104" s="56" t="s">
        <v>120</v>
      </c>
      <c r="B104" s="65">
        <v>42067</v>
      </c>
      <c r="C104" s="99" t="s">
        <v>121</v>
      </c>
      <c r="D104" s="59" t="s">
        <v>8</v>
      </c>
      <c r="E104" s="60" t="s">
        <v>6</v>
      </c>
      <c r="F104" s="61">
        <v>5000</v>
      </c>
      <c r="G104" s="53">
        <f t="shared" si="1"/>
        <v>8.5251232198576528</v>
      </c>
      <c r="H104" s="74" t="s">
        <v>52</v>
      </c>
      <c r="I104" s="75" t="s">
        <v>44</v>
      </c>
      <c r="J104" s="45" t="s">
        <v>45</v>
      </c>
      <c r="K104" s="46" t="s">
        <v>46</v>
      </c>
      <c r="L104" s="47">
        <v>586.5017866666667</v>
      </c>
    </row>
    <row r="105" spans="1:12" ht="15" customHeight="1" x14ac:dyDescent="0.25">
      <c r="A105" s="56" t="s">
        <v>120</v>
      </c>
      <c r="B105" s="65">
        <v>42067</v>
      </c>
      <c r="C105" s="99" t="s">
        <v>49</v>
      </c>
      <c r="D105" s="59" t="s">
        <v>50</v>
      </c>
      <c r="E105" s="60" t="s">
        <v>6</v>
      </c>
      <c r="F105" s="61">
        <v>1100</v>
      </c>
      <c r="G105" s="53">
        <f t="shared" si="1"/>
        <v>1.8755271083686837</v>
      </c>
      <c r="H105" s="74" t="s">
        <v>51</v>
      </c>
      <c r="I105" s="75" t="s">
        <v>44</v>
      </c>
      <c r="J105" s="45" t="s">
        <v>45</v>
      </c>
      <c r="K105" s="46" t="s">
        <v>46</v>
      </c>
      <c r="L105" s="47">
        <v>586.5017866666667</v>
      </c>
    </row>
    <row r="106" spans="1:12" ht="15" customHeight="1" x14ac:dyDescent="0.25">
      <c r="A106" s="56" t="s">
        <v>120</v>
      </c>
      <c r="B106" s="65">
        <v>42068</v>
      </c>
      <c r="C106" s="101" t="s">
        <v>122</v>
      </c>
      <c r="D106" s="84" t="s">
        <v>123</v>
      </c>
      <c r="E106" s="60" t="s">
        <v>124</v>
      </c>
      <c r="F106" s="67">
        <v>1605</v>
      </c>
      <c r="G106" s="53">
        <f t="shared" si="1"/>
        <v>2.7365645535743068</v>
      </c>
      <c r="H106" s="74" t="s">
        <v>54</v>
      </c>
      <c r="I106" s="75" t="s">
        <v>44</v>
      </c>
      <c r="J106" s="45" t="s">
        <v>45</v>
      </c>
      <c r="K106" s="46" t="s">
        <v>46</v>
      </c>
      <c r="L106" s="47">
        <v>586.5017866666667</v>
      </c>
    </row>
    <row r="107" spans="1:12" ht="15" customHeight="1" x14ac:dyDescent="0.25">
      <c r="A107" s="56" t="s">
        <v>120</v>
      </c>
      <c r="B107" s="65">
        <v>42068</v>
      </c>
      <c r="C107" s="101" t="s">
        <v>125</v>
      </c>
      <c r="D107" s="84" t="s">
        <v>123</v>
      </c>
      <c r="E107" s="60" t="s">
        <v>124</v>
      </c>
      <c r="F107" s="67">
        <v>3750</v>
      </c>
      <c r="G107" s="53">
        <f t="shared" si="1"/>
        <v>6.39384241489324</v>
      </c>
      <c r="H107" s="74" t="s">
        <v>54</v>
      </c>
      <c r="I107" s="75" t="s">
        <v>44</v>
      </c>
      <c r="J107" s="45" t="s">
        <v>45</v>
      </c>
      <c r="K107" s="46" t="s">
        <v>46</v>
      </c>
      <c r="L107" s="47">
        <v>586.5017866666667</v>
      </c>
    </row>
    <row r="108" spans="1:12" ht="15" customHeight="1" x14ac:dyDescent="0.25">
      <c r="A108" s="56" t="s">
        <v>120</v>
      </c>
      <c r="B108" s="65">
        <v>42068</v>
      </c>
      <c r="C108" s="101" t="s">
        <v>49</v>
      </c>
      <c r="D108" s="84" t="s">
        <v>50</v>
      </c>
      <c r="E108" s="60" t="s">
        <v>6</v>
      </c>
      <c r="F108" s="67">
        <v>1600</v>
      </c>
      <c r="G108" s="53">
        <f t="shared" si="1"/>
        <v>2.7280394303544488</v>
      </c>
      <c r="H108" s="74" t="s">
        <v>51</v>
      </c>
      <c r="I108" s="75" t="s">
        <v>44</v>
      </c>
      <c r="J108" s="45" t="s">
        <v>45</v>
      </c>
      <c r="K108" s="46" t="s">
        <v>46</v>
      </c>
      <c r="L108" s="47">
        <v>586.5017866666667</v>
      </c>
    </row>
    <row r="109" spans="1:12" ht="15" customHeight="1" x14ac:dyDescent="0.25">
      <c r="A109" s="56" t="s">
        <v>120</v>
      </c>
      <c r="B109" s="65">
        <v>42069</v>
      </c>
      <c r="C109" s="99" t="s">
        <v>49</v>
      </c>
      <c r="D109" s="59" t="s">
        <v>50</v>
      </c>
      <c r="E109" s="60" t="s">
        <v>6</v>
      </c>
      <c r="F109" s="61">
        <v>1000</v>
      </c>
      <c r="G109" s="53">
        <f t="shared" si="1"/>
        <v>1.7050246439715306</v>
      </c>
      <c r="H109" s="74" t="s">
        <v>51</v>
      </c>
      <c r="I109" s="75" t="s">
        <v>44</v>
      </c>
      <c r="J109" s="45" t="s">
        <v>45</v>
      </c>
      <c r="K109" s="46" t="s">
        <v>46</v>
      </c>
      <c r="L109" s="47">
        <v>586.5017866666667</v>
      </c>
    </row>
    <row r="110" spans="1:12" ht="15" customHeight="1" x14ac:dyDescent="0.25">
      <c r="A110" s="56" t="s">
        <v>120</v>
      </c>
      <c r="B110" s="65">
        <v>42070</v>
      </c>
      <c r="C110" s="99" t="s">
        <v>131</v>
      </c>
      <c r="D110" s="59" t="s">
        <v>84</v>
      </c>
      <c r="E110" s="60" t="s">
        <v>7</v>
      </c>
      <c r="F110" s="61">
        <v>9500</v>
      </c>
      <c r="G110" s="115">
        <f t="shared" si="1"/>
        <v>16.197734117729542</v>
      </c>
      <c r="H110" s="74" t="s">
        <v>57</v>
      </c>
      <c r="I110" s="75" t="s">
        <v>44</v>
      </c>
      <c r="J110" s="116" t="s">
        <v>45</v>
      </c>
      <c r="K110" s="117" t="s">
        <v>46</v>
      </c>
      <c r="L110" s="118">
        <v>586.5017866666667</v>
      </c>
    </row>
    <row r="111" spans="1:12" ht="15" customHeight="1" x14ac:dyDescent="0.25">
      <c r="A111" s="56" t="s">
        <v>120</v>
      </c>
      <c r="B111" s="65">
        <v>42070</v>
      </c>
      <c r="C111" s="99" t="s">
        <v>49</v>
      </c>
      <c r="D111" s="59" t="s">
        <v>50</v>
      </c>
      <c r="E111" s="60" t="s">
        <v>6</v>
      </c>
      <c r="F111" s="61">
        <v>1350</v>
      </c>
      <c r="G111" s="53">
        <f t="shared" si="1"/>
        <v>2.3017832693615663</v>
      </c>
      <c r="H111" s="74" t="s">
        <v>51</v>
      </c>
      <c r="I111" s="75" t="s">
        <v>44</v>
      </c>
      <c r="J111" s="45" t="s">
        <v>45</v>
      </c>
      <c r="K111" s="46" t="s">
        <v>46</v>
      </c>
      <c r="L111" s="47">
        <v>586.5017866666667</v>
      </c>
    </row>
    <row r="112" spans="1:12" ht="15" customHeight="1" x14ac:dyDescent="0.25">
      <c r="A112" s="56" t="s">
        <v>120</v>
      </c>
      <c r="B112" s="65">
        <v>42071</v>
      </c>
      <c r="C112" s="99" t="s">
        <v>49</v>
      </c>
      <c r="D112" s="59" t="s">
        <v>50</v>
      </c>
      <c r="E112" s="60" t="s">
        <v>6</v>
      </c>
      <c r="F112" s="61">
        <v>700</v>
      </c>
      <c r="G112" s="53">
        <f t="shared" si="1"/>
        <v>1.1935172507800715</v>
      </c>
      <c r="H112" s="74" t="s">
        <v>51</v>
      </c>
      <c r="I112" s="75" t="s">
        <v>44</v>
      </c>
      <c r="J112" s="45" t="s">
        <v>45</v>
      </c>
      <c r="K112" s="46" t="s">
        <v>46</v>
      </c>
      <c r="L112" s="47">
        <v>586.5017866666667</v>
      </c>
    </row>
    <row r="113" spans="1:12" ht="15" customHeight="1" x14ac:dyDescent="0.25">
      <c r="A113" s="56" t="s">
        <v>120</v>
      </c>
      <c r="B113" s="65">
        <v>42073</v>
      </c>
      <c r="C113" s="99" t="s">
        <v>126</v>
      </c>
      <c r="D113" s="59" t="s">
        <v>84</v>
      </c>
      <c r="E113" s="60" t="s">
        <v>7</v>
      </c>
      <c r="F113" s="64">
        <v>40000</v>
      </c>
      <c r="G113" s="53">
        <f t="shared" si="1"/>
        <v>68.200985758861222</v>
      </c>
      <c r="H113" s="74" t="s">
        <v>58</v>
      </c>
      <c r="I113" s="75" t="s">
        <v>44</v>
      </c>
      <c r="J113" s="45" t="s">
        <v>45</v>
      </c>
      <c r="K113" s="46" t="s">
        <v>46</v>
      </c>
      <c r="L113" s="47">
        <v>586.5017866666667</v>
      </c>
    </row>
    <row r="114" spans="1:12" ht="15" customHeight="1" x14ac:dyDescent="0.25">
      <c r="A114" s="56" t="s">
        <v>120</v>
      </c>
      <c r="B114" s="65">
        <v>42073</v>
      </c>
      <c r="C114" s="99" t="s">
        <v>127</v>
      </c>
      <c r="D114" s="59" t="s">
        <v>84</v>
      </c>
      <c r="E114" s="60" t="s">
        <v>6</v>
      </c>
      <c r="F114" s="64">
        <v>500</v>
      </c>
      <c r="G114" s="53">
        <f t="shared" si="1"/>
        <v>0.85251232198576532</v>
      </c>
      <c r="H114" s="74" t="s">
        <v>59</v>
      </c>
      <c r="I114" s="75" t="s">
        <v>44</v>
      </c>
      <c r="J114" s="45" t="s">
        <v>45</v>
      </c>
      <c r="K114" s="46" t="s">
        <v>46</v>
      </c>
      <c r="L114" s="47">
        <v>586.5017866666667</v>
      </c>
    </row>
    <row r="115" spans="1:12" ht="15" customHeight="1" x14ac:dyDescent="0.25">
      <c r="A115" s="56" t="s">
        <v>120</v>
      </c>
      <c r="B115" s="65">
        <v>42073</v>
      </c>
      <c r="C115" s="99" t="s">
        <v>49</v>
      </c>
      <c r="D115" s="59" t="s">
        <v>50</v>
      </c>
      <c r="E115" s="60" t="s">
        <v>6</v>
      </c>
      <c r="F115" s="64">
        <v>1700</v>
      </c>
      <c r="G115" s="53">
        <f t="shared" si="1"/>
        <v>2.898541894751602</v>
      </c>
      <c r="H115" s="74" t="s">
        <v>51</v>
      </c>
      <c r="I115" s="75" t="s">
        <v>44</v>
      </c>
      <c r="J115" s="45" t="s">
        <v>45</v>
      </c>
      <c r="K115" s="46" t="s">
        <v>46</v>
      </c>
      <c r="L115" s="47">
        <v>586.5017866666667</v>
      </c>
    </row>
    <row r="116" spans="1:12" ht="15" customHeight="1" x14ac:dyDescent="0.25">
      <c r="A116" s="56" t="s">
        <v>120</v>
      </c>
      <c r="B116" s="65">
        <v>42074</v>
      </c>
      <c r="C116" s="99" t="s">
        <v>49</v>
      </c>
      <c r="D116" s="59" t="s">
        <v>50</v>
      </c>
      <c r="E116" s="60" t="s">
        <v>6</v>
      </c>
      <c r="F116" s="61">
        <v>700</v>
      </c>
      <c r="G116" s="53">
        <f t="shared" si="1"/>
        <v>1.1935172507800715</v>
      </c>
      <c r="H116" s="74" t="s">
        <v>51</v>
      </c>
      <c r="I116" s="75" t="s">
        <v>44</v>
      </c>
      <c r="J116" s="45" t="s">
        <v>45</v>
      </c>
      <c r="K116" s="46" t="s">
        <v>46</v>
      </c>
      <c r="L116" s="47">
        <v>586.5017866666667</v>
      </c>
    </row>
    <row r="117" spans="1:12" ht="15" customHeight="1" x14ac:dyDescent="0.25">
      <c r="A117" s="56" t="s">
        <v>120</v>
      </c>
      <c r="B117" s="65">
        <v>42075</v>
      </c>
      <c r="C117" s="99" t="s">
        <v>49</v>
      </c>
      <c r="D117" s="59" t="s">
        <v>50</v>
      </c>
      <c r="E117" s="60" t="s">
        <v>6</v>
      </c>
      <c r="F117" s="61">
        <v>700</v>
      </c>
      <c r="G117" s="53">
        <f t="shared" si="1"/>
        <v>1.1935172507800715</v>
      </c>
      <c r="H117" s="74" t="s">
        <v>51</v>
      </c>
      <c r="I117" s="75" t="s">
        <v>44</v>
      </c>
      <c r="J117" s="45" t="s">
        <v>45</v>
      </c>
      <c r="K117" s="46" t="s">
        <v>46</v>
      </c>
      <c r="L117" s="47">
        <v>586.5017866666667</v>
      </c>
    </row>
    <row r="118" spans="1:12" ht="15" customHeight="1" x14ac:dyDescent="0.25">
      <c r="A118" s="56" t="s">
        <v>120</v>
      </c>
      <c r="B118" s="65">
        <v>42076</v>
      </c>
      <c r="C118" s="99" t="s">
        <v>49</v>
      </c>
      <c r="D118" s="59" t="s">
        <v>50</v>
      </c>
      <c r="E118" s="60" t="s">
        <v>6</v>
      </c>
      <c r="F118" s="61">
        <v>1000</v>
      </c>
      <c r="G118" s="53">
        <f t="shared" si="1"/>
        <v>1.7050246439715306</v>
      </c>
      <c r="H118" s="74" t="s">
        <v>51</v>
      </c>
      <c r="I118" s="75" t="s">
        <v>44</v>
      </c>
      <c r="J118" s="45" t="s">
        <v>45</v>
      </c>
      <c r="K118" s="46" t="s">
        <v>46</v>
      </c>
      <c r="L118" s="47">
        <v>586.5017866666667</v>
      </c>
    </row>
    <row r="119" spans="1:12" ht="15" customHeight="1" x14ac:dyDescent="0.25">
      <c r="A119" s="56" t="s">
        <v>120</v>
      </c>
      <c r="B119" s="65">
        <v>42077</v>
      </c>
      <c r="C119" s="99" t="s">
        <v>41</v>
      </c>
      <c r="D119" s="59" t="s">
        <v>8</v>
      </c>
      <c r="E119" s="60" t="s">
        <v>6</v>
      </c>
      <c r="F119" s="61">
        <v>300000</v>
      </c>
      <c r="G119" s="53">
        <f t="shared" si="1"/>
        <v>511.50739319145919</v>
      </c>
      <c r="H119" s="74" t="s">
        <v>51</v>
      </c>
      <c r="I119" s="75" t="s">
        <v>44</v>
      </c>
      <c r="J119" s="45" t="s">
        <v>45</v>
      </c>
      <c r="K119" s="46" t="s">
        <v>46</v>
      </c>
      <c r="L119" s="47">
        <v>586.5017866666667</v>
      </c>
    </row>
    <row r="120" spans="1:12" ht="15" customHeight="1" x14ac:dyDescent="0.25">
      <c r="A120" s="56" t="s">
        <v>120</v>
      </c>
      <c r="B120" s="65">
        <v>42077</v>
      </c>
      <c r="C120" s="99" t="s">
        <v>49</v>
      </c>
      <c r="D120" s="59" t="s">
        <v>50</v>
      </c>
      <c r="E120" s="60" t="s">
        <v>6</v>
      </c>
      <c r="F120" s="61">
        <v>1200</v>
      </c>
      <c r="G120" s="53">
        <f t="shared" ref="G120" si="2">F120/L120</f>
        <v>2.0460295727658369</v>
      </c>
      <c r="H120" s="74" t="s">
        <v>51</v>
      </c>
      <c r="I120" s="75" t="s">
        <v>44</v>
      </c>
      <c r="J120" s="45" t="s">
        <v>45</v>
      </c>
      <c r="K120" s="46" t="s">
        <v>46</v>
      </c>
      <c r="L120" s="47">
        <v>586.5017866666667</v>
      </c>
    </row>
    <row r="121" spans="1:12" ht="15" customHeight="1" x14ac:dyDescent="0.25">
      <c r="A121" s="56" t="s">
        <v>120</v>
      </c>
      <c r="B121" s="65">
        <v>42078</v>
      </c>
      <c r="C121" s="99" t="s">
        <v>49</v>
      </c>
      <c r="D121" s="59" t="s">
        <v>50</v>
      </c>
      <c r="E121" s="60" t="s">
        <v>6</v>
      </c>
      <c r="F121" s="61">
        <v>1000</v>
      </c>
      <c r="G121" s="53">
        <f t="shared" si="1"/>
        <v>1.7050246439715306</v>
      </c>
      <c r="H121" s="74" t="s">
        <v>51</v>
      </c>
      <c r="I121" s="75" t="s">
        <v>44</v>
      </c>
      <c r="J121" s="45" t="s">
        <v>45</v>
      </c>
      <c r="K121" s="46" t="s">
        <v>46</v>
      </c>
      <c r="L121" s="47">
        <v>586.5017866666667</v>
      </c>
    </row>
    <row r="122" spans="1:12" ht="15" customHeight="1" x14ac:dyDescent="0.25">
      <c r="A122" s="56" t="s">
        <v>120</v>
      </c>
      <c r="B122" s="65">
        <v>42080</v>
      </c>
      <c r="C122" s="99" t="s">
        <v>49</v>
      </c>
      <c r="D122" s="59" t="s">
        <v>50</v>
      </c>
      <c r="E122" s="60" t="s">
        <v>6</v>
      </c>
      <c r="F122" s="61">
        <v>700</v>
      </c>
      <c r="G122" s="53">
        <f t="shared" si="1"/>
        <v>1.1935172507800715</v>
      </c>
      <c r="H122" s="74" t="s">
        <v>51</v>
      </c>
      <c r="I122" s="75" t="s">
        <v>44</v>
      </c>
      <c r="J122" s="45" t="s">
        <v>45</v>
      </c>
      <c r="K122" s="46" t="s">
        <v>46</v>
      </c>
      <c r="L122" s="47">
        <v>586.5017866666667</v>
      </c>
    </row>
    <row r="123" spans="1:12" ht="15" customHeight="1" x14ac:dyDescent="0.25">
      <c r="A123" s="56" t="s">
        <v>120</v>
      </c>
      <c r="B123" s="65">
        <v>42081</v>
      </c>
      <c r="C123" s="99" t="s">
        <v>49</v>
      </c>
      <c r="D123" s="59" t="s">
        <v>50</v>
      </c>
      <c r="E123" s="60" t="s">
        <v>6</v>
      </c>
      <c r="F123" s="61">
        <v>700</v>
      </c>
      <c r="G123" s="53">
        <f t="shared" si="1"/>
        <v>1.1935172507800715</v>
      </c>
      <c r="H123" s="74" t="s">
        <v>51</v>
      </c>
      <c r="I123" s="75" t="s">
        <v>44</v>
      </c>
      <c r="J123" s="45" t="s">
        <v>45</v>
      </c>
      <c r="K123" s="46" t="s">
        <v>46</v>
      </c>
      <c r="L123" s="47">
        <v>586.5017866666667</v>
      </c>
    </row>
    <row r="124" spans="1:12" ht="15" customHeight="1" x14ac:dyDescent="0.25">
      <c r="A124" s="56" t="s">
        <v>120</v>
      </c>
      <c r="B124" s="65">
        <v>42082</v>
      </c>
      <c r="C124" s="99" t="s">
        <v>128</v>
      </c>
      <c r="D124" s="59" t="s">
        <v>84</v>
      </c>
      <c r="E124" s="60" t="s">
        <v>7</v>
      </c>
      <c r="F124" s="64">
        <v>2000</v>
      </c>
      <c r="G124" s="53">
        <f t="shared" si="1"/>
        <v>3.4100492879430613</v>
      </c>
      <c r="H124" s="78" t="s">
        <v>102</v>
      </c>
      <c r="I124" s="75" t="s">
        <v>44</v>
      </c>
      <c r="J124" s="45" t="s">
        <v>45</v>
      </c>
      <c r="K124" s="46" t="s">
        <v>46</v>
      </c>
      <c r="L124" s="47">
        <v>586.5017866666667</v>
      </c>
    </row>
    <row r="125" spans="1:12" ht="15" customHeight="1" x14ac:dyDescent="0.25">
      <c r="A125" s="56" t="s">
        <v>120</v>
      </c>
      <c r="B125" s="65">
        <v>42082</v>
      </c>
      <c r="C125" s="99" t="s">
        <v>49</v>
      </c>
      <c r="D125" s="59" t="s">
        <v>50</v>
      </c>
      <c r="E125" s="60" t="s">
        <v>6</v>
      </c>
      <c r="F125" s="64">
        <v>1850</v>
      </c>
      <c r="G125" s="53">
        <f t="shared" si="1"/>
        <v>3.1542955913473318</v>
      </c>
      <c r="H125" s="78" t="s">
        <v>51</v>
      </c>
      <c r="I125" s="75" t="s">
        <v>44</v>
      </c>
      <c r="J125" s="45" t="s">
        <v>45</v>
      </c>
      <c r="K125" s="46" t="s">
        <v>46</v>
      </c>
      <c r="L125" s="47">
        <v>586.5017866666667</v>
      </c>
    </row>
    <row r="126" spans="1:12" ht="15" customHeight="1" x14ac:dyDescent="0.25">
      <c r="A126" s="56" t="s">
        <v>120</v>
      </c>
      <c r="B126" s="65">
        <v>42083</v>
      </c>
      <c r="C126" s="99" t="s">
        <v>49</v>
      </c>
      <c r="D126" s="59" t="s">
        <v>50</v>
      </c>
      <c r="E126" s="60" t="s">
        <v>6</v>
      </c>
      <c r="F126" s="64">
        <v>700</v>
      </c>
      <c r="G126" s="53">
        <f t="shared" si="1"/>
        <v>1.1935172507800715</v>
      </c>
      <c r="H126" s="78" t="s">
        <v>51</v>
      </c>
      <c r="I126" s="75" t="s">
        <v>44</v>
      </c>
      <c r="J126" s="45" t="s">
        <v>45</v>
      </c>
      <c r="K126" s="46" t="s">
        <v>46</v>
      </c>
      <c r="L126" s="47">
        <v>586.5017866666667</v>
      </c>
    </row>
    <row r="127" spans="1:12" ht="15" customHeight="1" x14ac:dyDescent="0.25">
      <c r="A127" s="56" t="s">
        <v>120</v>
      </c>
      <c r="B127" s="65">
        <v>42084</v>
      </c>
      <c r="C127" s="99" t="s">
        <v>49</v>
      </c>
      <c r="D127" s="59" t="s">
        <v>50</v>
      </c>
      <c r="E127" s="60" t="s">
        <v>6</v>
      </c>
      <c r="F127" s="64">
        <v>700</v>
      </c>
      <c r="G127" s="53">
        <f t="shared" si="1"/>
        <v>1.1935172507800715</v>
      </c>
      <c r="H127" s="78" t="s">
        <v>51</v>
      </c>
      <c r="I127" s="75" t="s">
        <v>44</v>
      </c>
      <c r="J127" s="45" t="s">
        <v>45</v>
      </c>
      <c r="K127" s="46" t="s">
        <v>46</v>
      </c>
      <c r="L127" s="47">
        <v>586.5017866666667</v>
      </c>
    </row>
    <row r="128" spans="1:12" ht="15" customHeight="1" x14ac:dyDescent="0.25">
      <c r="A128" s="56" t="s">
        <v>120</v>
      </c>
      <c r="B128" s="65">
        <v>42085</v>
      </c>
      <c r="C128" s="99" t="s">
        <v>49</v>
      </c>
      <c r="D128" s="59" t="s">
        <v>50</v>
      </c>
      <c r="E128" s="60" t="s">
        <v>6</v>
      </c>
      <c r="F128" s="64">
        <v>700</v>
      </c>
      <c r="G128" s="53">
        <f t="shared" si="1"/>
        <v>1.1935172507800715</v>
      </c>
      <c r="H128" s="78" t="s">
        <v>51</v>
      </c>
      <c r="I128" s="75" t="s">
        <v>44</v>
      </c>
      <c r="J128" s="45" t="s">
        <v>45</v>
      </c>
      <c r="K128" s="46" t="s">
        <v>46</v>
      </c>
      <c r="L128" s="47">
        <v>586.5017866666667</v>
      </c>
    </row>
    <row r="129" spans="1:12" ht="15" customHeight="1" x14ac:dyDescent="0.25">
      <c r="A129" s="56" t="s">
        <v>120</v>
      </c>
      <c r="B129" s="65">
        <v>42087</v>
      </c>
      <c r="C129" s="99" t="s">
        <v>49</v>
      </c>
      <c r="D129" s="59" t="s">
        <v>50</v>
      </c>
      <c r="E129" s="60" t="s">
        <v>6</v>
      </c>
      <c r="F129" s="64">
        <v>1100</v>
      </c>
      <c r="G129" s="53">
        <f t="shared" si="1"/>
        <v>1.8755271083686837</v>
      </c>
      <c r="H129" s="78" t="s">
        <v>51</v>
      </c>
      <c r="I129" s="75" t="s">
        <v>44</v>
      </c>
      <c r="J129" s="45" t="s">
        <v>45</v>
      </c>
      <c r="K129" s="46" t="s">
        <v>46</v>
      </c>
      <c r="L129" s="47">
        <v>586.5017866666667</v>
      </c>
    </row>
    <row r="130" spans="1:12" ht="15" customHeight="1" x14ac:dyDescent="0.25">
      <c r="A130" s="56" t="s">
        <v>120</v>
      </c>
      <c r="B130" s="65">
        <v>42088</v>
      </c>
      <c r="C130" s="99" t="s">
        <v>49</v>
      </c>
      <c r="D130" s="59" t="s">
        <v>50</v>
      </c>
      <c r="E130" s="60" t="s">
        <v>6</v>
      </c>
      <c r="F130" s="64">
        <v>700</v>
      </c>
      <c r="G130" s="53">
        <f t="shared" si="1"/>
        <v>1.1935172507800715</v>
      </c>
      <c r="H130" s="78" t="s">
        <v>51</v>
      </c>
      <c r="I130" s="75" t="s">
        <v>44</v>
      </c>
      <c r="J130" s="45" t="s">
        <v>45</v>
      </c>
      <c r="K130" s="46" t="s">
        <v>46</v>
      </c>
      <c r="L130" s="47">
        <v>586.5017866666667</v>
      </c>
    </row>
    <row r="131" spans="1:12" ht="15" customHeight="1" x14ac:dyDescent="0.25">
      <c r="A131" s="56" t="s">
        <v>120</v>
      </c>
      <c r="B131" s="65">
        <v>42089</v>
      </c>
      <c r="C131" s="99" t="s">
        <v>49</v>
      </c>
      <c r="D131" s="59" t="s">
        <v>50</v>
      </c>
      <c r="E131" s="60" t="s">
        <v>6</v>
      </c>
      <c r="F131" s="64">
        <v>700</v>
      </c>
      <c r="G131" s="53">
        <f t="shared" si="1"/>
        <v>1.1935172507800715</v>
      </c>
      <c r="H131" s="78" t="s">
        <v>51</v>
      </c>
      <c r="I131" s="75" t="s">
        <v>44</v>
      </c>
      <c r="J131" s="45" t="s">
        <v>45</v>
      </c>
      <c r="K131" s="46" t="s">
        <v>46</v>
      </c>
      <c r="L131" s="47">
        <v>586.5017866666667</v>
      </c>
    </row>
    <row r="132" spans="1:12" ht="15" customHeight="1" x14ac:dyDescent="0.25">
      <c r="A132" s="56" t="s">
        <v>120</v>
      </c>
      <c r="B132" s="65">
        <v>42090</v>
      </c>
      <c r="C132" s="99" t="s">
        <v>49</v>
      </c>
      <c r="D132" s="59" t="s">
        <v>50</v>
      </c>
      <c r="E132" s="60" t="s">
        <v>6</v>
      </c>
      <c r="F132" s="64">
        <v>1500</v>
      </c>
      <c r="G132" s="53">
        <f t="shared" si="1"/>
        <v>2.5575369659572957</v>
      </c>
      <c r="H132" s="78" t="s">
        <v>51</v>
      </c>
      <c r="I132" s="75" t="s">
        <v>44</v>
      </c>
      <c r="J132" s="45" t="s">
        <v>45</v>
      </c>
      <c r="K132" s="46" t="s">
        <v>46</v>
      </c>
      <c r="L132" s="47">
        <v>586.5017866666667</v>
      </c>
    </row>
    <row r="133" spans="1:12" ht="15" customHeight="1" x14ac:dyDescent="0.25">
      <c r="A133" s="56" t="s">
        <v>120</v>
      </c>
      <c r="B133" s="65">
        <v>42091</v>
      </c>
      <c r="C133" s="99" t="s">
        <v>49</v>
      </c>
      <c r="D133" s="59" t="s">
        <v>50</v>
      </c>
      <c r="E133" s="60" t="s">
        <v>6</v>
      </c>
      <c r="F133" s="64">
        <v>700</v>
      </c>
      <c r="G133" s="53">
        <f t="shared" si="1"/>
        <v>1.1935172507800715</v>
      </c>
      <c r="H133" s="78" t="s">
        <v>51</v>
      </c>
      <c r="I133" s="75" t="s">
        <v>44</v>
      </c>
      <c r="J133" s="45" t="s">
        <v>45</v>
      </c>
      <c r="K133" s="46" t="s">
        <v>46</v>
      </c>
      <c r="L133" s="47">
        <v>586.5017866666667</v>
      </c>
    </row>
    <row r="134" spans="1:12" ht="15" customHeight="1" x14ac:dyDescent="0.25">
      <c r="A134" s="56" t="s">
        <v>120</v>
      </c>
      <c r="B134" s="65">
        <v>42092</v>
      </c>
      <c r="C134" s="99" t="s">
        <v>49</v>
      </c>
      <c r="D134" s="59" t="s">
        <v>50</v>
      </c>
      <c r="E134" s="60" t="s">
        <v>6</v>
      </c>
      <c r="F134" s="64">
        <v>1000</v>
      </c>
      <c r="G134" s="53">
        <f t="shared" ref="G134:G156" si="3">F134/L134</f>
        <v>1.7050246439715306</v>
      </c>
      <c r="H134" s="78" t="s">
        <v>51</v>
      </c>
      <c r="I134" s="75" t="s">
        <v>44</v>
      </c>
      <c r="J134" s="45" t="s">
        <v>45</v>
      </c>
      <c r="K134" s="46" t="s">
        <v>46</v>
      </c>
      <c r="L134" s="47">
        <v>586.5017866666667</v>
      </c>
    </row>
    <row r="135" spans="1:12" ht="15" customHeight="1" x14ac:dyDescent="0.25">
      <c r="A135" s="56" t="s">
        <v>129</v>
      </c>
      <c r="B135" s="57">
        <v>42063</v>
      </c>
      <c r="C135" s="99" t="s">
        <v>95</v>
      </c>
      <c r="D135" s="59" t="s">
        <v>50</v>
      </c>
      <c r="E135" s="60" t="s">
        <v>82</v>
      </c>
      <c r="F135" s="102">
        <v>500</v>
      </c>
      <c r="G135" s="53">
        <f t="shared" si="3"/>
        <v>0.85251232198576532</v>
      </c>
      <c r="H135" s="105" t="s">
        <v>105</v>
      </c>
      <c r="I135" s="106" t="s">
        <v>96</v>
      </c>
      <c r="J135" s="45" t="s">
        <v>45</v>
      </c>
      <c r="K135" s="46" t="s">
        <v>46</v>
      </c>
      <c r="L135" s="47">
        <v>586.5017866666667</v>
      </c>
    </row>
    <row r="136" spans="1:12" ht="15" customHeight="1" x14ac:dyDescent="0.25">
      <c r="A136" s="56" t="s">
        <v>129</v>
      </c>
      <c r="B136" s="57">
        <v>42066</v>
      </c>
      <c r="C136" s="99" t="s">
        <v>95</v>
      </c>
      <c r="D136" s="59" t="s">
        <v>50</v>
      </c>
      <c r="E136" s="60" t="s">
        <v>82</v>
      </c>
      <c r="F136" s="61">
        <v>500</v>
      </c>
      <c r="G136" s="53">
        <f t="shared" si="3"/>
        <v>0.85251232198576532</v>
      </c>
      <c r="H136" s="105" t="s">
        <v>105</v>
      </c>
      <c r="I136" s="107" t="s">
        <v>96</v>
      </c>
      <c r="J136" s="45" t="s">
        <v>45</v>
      </c>
      <c r="K136" s="46" t="s">
        <v>46</v>
      </c>
      <c r="L136" s="47">
        <v>586.5017866666667</v>
      </c>
    </row>
    <row r="137" spans="1:12" ht="15" customHeight="1" x14ac:dyDescent="0.25">
      <c r="A137" s="56" t="s">
        <v>129</v>
      </c>
      <c r="B137" s="57">
        <v>42067</v>
      </c>
      <c r="C137" s="99" t="s">
        <v>95</v>
      </c>
      <c r="D137" s="59" t="s">
        <v>50</v>
      </c>
      <c r="E137" s="60" t="s">
        <v>82</v>
      </c>
      <c r="F137" s="61">
        <v>500</v>
      </c>
      <c r="G137" s="53">
        <f t="shared" si="3"/>
        <v>0.85251232198576532</v>
      </c>
      <c r="H137" s="105" t="s">
        <v>105</v>
      </c>
      <c r="I137" s="75" t="s">
        <v>96</v>
      </c>
      <c r="J137" s="45" t="s">
        <v>45</v>
      </c>
      <c r="K137" s="46" t="s">
        <v>46</v>
      </c>
      <c r="L137" s="47">
        <v>586.5017866666667</v>
      </c>
    </row>
    <row r="138" spans="1:12" ht="15" customHeight="1" x14ac:dyDescent="0.25">
      <c r="A138" s="56" t="s">
        <v>129</v>
      </c>
      <c r="B138" s="57">
        <v>42068</v>
      </c>
      <c r="C138" s="99" t="s">
        <v>95</v>
      </c>
      <c r="D138" s="59" t="s">
        <v>50</v>
      </c>
      <c r="E138" s="60" t="s">
        <v>82</v>
      </c>
      <c r="F138" s="61">
        <v>700</v>
      </c>
      <c r="G138" s="53">
        <f t="shared" si="3"/>
        <v>1.1935172507800715</v>
      </c>
      <c r="H138" s="105" t="s">
        <v>105</v>
      </c>
      <c r="I138" s="75" t="s">
        <v>96</v>
      </c>
      <c r="J138" s="45" t="s">
        <v>45</v>
      </c>
      <c r="K138" s="46" t="s">
        <v>46</v>
      </c>
      <c r="L138" s="47">
        <v>586.5017866666667</v>
      </c>
    </row>
    <row r="139" spans="1:12" ht="15" customHeight="1" x14ac:dyDescent="0.25">
      <c r="A139" s="56" t="s">
        <v>129</v>
      </c>
      <c r="B139" s="57">
        <v>42069</v>
      </c>
      <c r="C139" s="99" t="s">
        <v>95</v>
      </c>
      <c r="D139" s="59" t="s">
        <v>50</v>
      </c>
      <c r="E139" s="60" t="s">
        <v>82</v>
      </c>
      <c r="F139" s="61">
        <v>500</v>
      </c>
      <c r="G139" s="53">
        <f t="shared" si="3"/>
        <v>0.85251232198576532</v>
      </c>
      <c r="H139" s="105" t="s">
        <v>105</v>
      </c>
      <c r="I139" s="75" t="s">
        <v>96</v>
      </c>
      <c r="J139" s="45" t="s">
        <v>45</v>
      </c>
      <c r="K139" s="46" t="s">
        <v>46</v>
      </c>
      <c r="L139" s="47">
        <v>586.5017866666667</v>
      </c>
    </row>
    <row r="140" spans="1:12" ht="15" customHeight="1" x14ac:dyDescent="0.25">
      <c r="A140" s="56" t="s">
        <v>129</v>
      </c>
      <c r="B140" s="65">
        <v>42070</v>
      </c>
      <c r="C140" s="99" t="s">
        <v>95</v>
      </c>
      <c r="D140" s="59" t="s">
        <v>50</v>
      </c>
      <c r="E140" s="60" t="s">
        <v>82</v>
      </c>
      <c r="F140" s="61">
        <v>1000</v>
      </c>
      <c r="G140" s="53">
        <f t="shared" si="3"/>
        <v>1.7050246439715306</v>
      </c>
      <c r="H140" s="74" t="s">
        <v>105</v>
      </c>
      <c r="I140" s="75" t="s">
        <v>96</v>
      </c>
      <c r="J140" s="45" t="s">
        <v>45</v>
      </c>
      <c r="K140" s="46" t="s">
        <v>46</v>
      </c>
      <c r="L140" s="47">
        <v>586.5017866666667</v>
      </c>
    </row>
    <row r="141" spans="1:12" ht="15" customHeight="1" x14ac:dyDescent="0.25">
      <c r="A141" s="56" t="s">
        <v>129</v>
      </c>
      <c r="B141" s="57">
        <v>42073</v>
      </c>
      <c r="C141" s="99" t="s">
        <v>95</v>
      </c>
      <c r="D141" s="59" t="s">
        <v>50</v>
      </c>
      <c r="E141" s="60" t="s">
        <v>82</v>
      </c>
      <c r="F141" s="61">
        <v>500</v>
      </c>
      <c r="G141" s="53">
        <f t="shared" si="3"/>
        <v>0.85251232198576532</v>
      </c>
      <c r="H141" s="105" t="s">
        <v>105</v>
      </c>
      <c r="I141" s="75" t="s">
        <v>96</v>
      </c>
      <c r="J141" s="45" t="s">
        <v>45</v>
      </c>
      <c r="K141" s="46" t="s">
        <v>46</v>
      </c>
      <c r="L141" s="47">
        <v>586.5017866666667</v>
      </c>
    </row>
    <row r="142" spans="1:12" ht="15" customHeight="1" x14ac:dyDescent="0.25">
      <c r="A142" s="56" t="s">
        <v>129</v>
      </c>
      <c r="B142" s="57">
        <v>42074</v>
      </c>
      <c r="C142" s="99" t="s">
        <v>95</v>
      </c>
      <c r="D142" s="59" t="s">
        <v>50</v>
      </c>
      <c r="E142" s="60" t="s">
        <v>82</v>
      </c>
      <c r="F142" s="61">
        <v>500</v>
      </c>
      <c r="G142" s="53">
        <f t="shared" si="3"/>
        <v>0.85251232198576532</v>
      </c>
      <c r="H142" s="105" t="s">
        <v>105</v>
      </c>
      <c r="I142" s="75" t="s">
        <v>96</v>
      </c>
      <c r="J142" s="45" t="s">
        <v>45</v>
      </c>
      <c r="K142" s="46" t="s">
        <v>46</v>
      </c>
      <c r="L142" s="47">
        <v>586.5017866666667</v>
      </c>
    </row>
    <row r="143" spans="1:12" ht="15" customHeight="1" x14ac:dyDescent="0.25">
      <c r="A143" s="56" t="s">
        <v>129</v>
      </c>
      <c r="B143" s="57">
        <v>42075</v>
      </c>
      <c r="C143" s="99" t="s">
        <v>95</v>
      </c>
      <c r="D143" s="59" t="s">
        <v>50</v>
      </c>
      <c r="E143" s="60" t="s">
        <v>82</v>
      </c>
      <c r="F143" s="103">
        <v>500</v>
      </c>
      <c r="G143" s="53">
        <f t="shared" si="3"/>
        <v>0.85251232198576532</v>
      </c>
      <c r="H143" s="105" t="s">
        <v>105</v>
      </c>
      <c r="I143" s="75" t="s">
        <v>96</v>
      </c>
      <c r="J143" s="45" t="s">
        <v>45</v>
      </c>
      <c r="K143" s="46" t="s">
        <v>46</v>
      </c>
      <c r="L143" s="47">
        <v>586.5017866666667</v>
      </c>
    </row>
    <row r="144" spans="1:12" ht="15" customHeight="1" x14ac:dyDescent="0.25">
      <c r="A144" s="56" t="s">
        <v>129</v>
      </c>
      <c r="B144" s="57">
        <v>42076</v>
      </c>
      <c r="C144" s="99" t="s">
        <v>95</v>
      </c>
      <c r="D144" s="59" t="s">
        <v>50</v>
      </c>
      <c r="E144" s="60" t="s">
        <v>82</v>
      </c>
      <c r="F144" s="61">
        <v>1000</v>
      </c>
      <c r="G144" s="53">
        <f t="shared" si="3"/>
        <v>1.7050246439715306</v>
      </c>
      <c r="H144" s="105" t="s">
        <v>105</v>
      </c>
      <c r="I144" s="75" t="s">
        <v>96</v>
      </c>
      <c r="J144" s="45" t="s">
        <v>45</v>
      </c>
      <c r="K144" s="46" t="s">
        <v>46</v>
      </c>
      <c r="L144" s="47">
        <v>586.5017866666667</v>
      </c>
    </row>
    <row r="145" spans="1:12" ht="15" customHeight="1" x14ac:dyDescent="0.25">
      <c r="A145" s="56" t="s">
        <v>129</v>
      </c>
      <c r="B145" s="57">
        <v>42077</v>
      </c>
      <c r="C145" s="99" t="s">
        <v>95</v>
      </c>
      <c r="D145" s="59" t="s">
        <v>50</v>
      </c>
      <c r="E145" s="60" t="s">
        <v>82</v>
      </c>
      <c r="F145" s="61">
        <v>1100</v>
      </c>
      <c r="G145" s="53">
        <f t="shared" si="3"/>
        <v>1.8755271083686837</v>
      </c>
      <c r="H145" s="105" t="s">
        <v>105</v>
      </c>
      <c r="I145" s="75" t="s">
        <v>96</v>
      </c>
      <c r="J145" s="45" t="s">
        <v>45</v>
      </c>
      <c r="K145" s="46" t="s">
        <v>46</v>
      </c>
      <c r="L145" s="47">
        <v>586.5017866666667</v>
      </c>
    </row>
    <row r="146" spans="1:12" ht="15" customHeight="1" x14ac:dyDescent="0.25">
      <c r="A146" s="56" t="s">
        <v>129</v>
      </c>
      <c r="B146" s="57">
        <v>42080</v>
      </c>
      <c r="C146" s="99" t="s">
        <v>95</v>
      </c>
      <c r="D146" s="59" t="s">
        <v>50</v>
      </c>
      <c r="E146" s="60" t="s">
        <v>82</v>
      </c>
      <c r="F146" s="61">
        <v>500</v>
      </c>
      <c r="G146" s="53">
        <f t="shared" si="3"/>
        <v>0.85251232198576532</v>
      </c>
      <c r="H146" s="105" t="s">
        <v>105</v>
      </c>
      <c r="I146" s="75" t="s">
        <v>96</v>
      </c>
      <c r="J146" s="45" t="s">
        <v>45</v>
      </c>
      <c r="K146" s="46" t="s">
        <v>46</v>
      </c>
      <c r="L146" s="47">
        <v>586.5017866666667</v>
      </c>
    </row>
    <row r="147" spans="1:12" ht="15" customHeight="1" x14ac:dyDescent="0.25">
      <c r="A147" s="56" t="s">
        <v>129</v>
      </c>
      <c r="B147" s="57">
        <v>42081</v>
      </c>
      <c r="C147" s="99" t="s">
        <v>95</v>
      </c>
      <c r="D147" s="59" t="s">
        <v>50</v>
      </c>
      <c r="E147" s="60" t="s">
        <v>82</v>
      </c>
      <c r="F147" s="64">
        <v>500</v>
      </c>
      <c r="G147" s="53">
        <f t="shared" si="3"/>
        <v>0.85251232198576532</v>
      </c>
      <c r="H147" s="105" t="s">
        <v>105</v>
      </c>
      <c r="I147" s="75" t="s">
        <v>96</v>
      </c>
      <c r="J147" s="45" t="s">
        <v>45</v>
      </c>
      <c r="K147" s="46" t="s">
        <v>46</v>
      </c>
      <c r="L147" s="47">
        <v>586.5017866666667</v>
      </c>
    </row>
    <row r="148" spans="1:12" ht="15" customHeight="1" x14ac:dyDescent="0.25">
      <c r="A148" s="56" t="s">
        <v>129</v>
      </c>
      <c r="B148" s="57">
        <v>42082</v>
      </c>
      <c r="C148" s="99" t="s">
        <v>95</v>
      </c>
      <c r="D148" s="59" t="s">
        <v>50</v>
      </c>
      <c r="E148" s="60" t="s">
        <v>82</v>
      </c>
      <c r="F148" s="61">
        <v>500</v>
      </c>
      <c r="G148" s="53">
        <f t="shared" si="3"/>
        <v>0.85251232198576532</v>
      </c>
      <c r="H148" s="105" t="s">
        <v>105</v>
      </c>
      <c r="I148" s="75" t="s">
        <v>96</v>
      </c>
      <c r="J148" s="45" t="s">
        <v>45</v>
      </c>
      <c r="K148" s="46" t="s">
        <v>46</v>
      </c>
      <c r="L148" s="47">
        <v>586.5017866666667</v>
      </c>
    </row>
    <row r="149" spans="1:12" ht="15" customHeight="1" x14ac:dyDescent="0.25">
      <c r="A149" s="56" t="s">
        <v>129</v>
      </c>
      <c r="B149" s="57">
        <v>42083</v>
      </c>
      <c r="C149" s="99" t="s">
        <v>95</v>
      </c>
      <c r="D149" s="59" t="s">
        <v>50</v>
      </c>
      <c r="E149" s="60" t="s">
        <v>82</v>
      </c>
      <c r="F149" s="61">
        <v>500</v>
      </c>
      <c r="G149" s="53">
        <f t="shared" si="3"/>
        <v>0.85251232198576532</v>
      </c>
      <c r="H149" s="105" t="s">
        <v>105</v>
      </c>
      <c r="I149" s="75" t="s">
        <v>96</v>
      </c>
      <c r="J149" s="45" t="s">
        <v>45</v>
      </c>
      <c r="K149" s="46" t="s">
        <v>46</v>
      </c>
      <c r="L149" s="47">
        <v>586.5017866666667</v>
      </c>
    </row>
    <row r="150" spans="1:12" ht="15" customHeight="1" x14ac:dyDescent="0.25">
      <c r="A150" s="56" t="s">
        <v>129</v>
      </c>
      <c r="B150" s="57">
        <v>42084</v>
      </c>
      <c r="C150" s="99" t="s">
        <v>95</v>
      </c>
      <c r="D150" s="59" t="s">
        <v>50</v>
      </c>
      <c r="E150" s="60" t="s">
        <v>82</v>
      </c>
      <c r="F150" s="61">
        <v>1000</v>
      </c>
      <c r="G150" s="53">
        <f t="shared" si="3"/>
        <v>1.7050246439715306</v>
      </c>
      <c r="H150" s="105" t="s">
        <v>105</v>
      </c>
      <c r="I150" s="75" t="s">
        <v>96</v>
      </c>
      <c r="J150" s="45" t="s">
        <v>45</v>
      </c>
      <c r="K150" s="46" t="s">
        <v>46</v>
      </c>
      <c r="L150" s="47">
        <v>586.5017866666667</v>
      </c>
    </row>
    <row r="151" spans="1:12" ht="15" customHeight="1" x14ac:dyDescent="0.25">
      <c r="A151" s="56" t="s">
        <v>129</v>
      </c>
      <c r="B151" s="57">
        <v>42087</v>
      </c>
      <c r="C151" s="99" t="s">
        <v>95</v>
      </c>
      <c r="D151" s="59" t="s">
        <v>50</v>
      </c>
      <c r="E151" s="60" t="s">
        <v>82</v>
      </c>
      <c r="F151" s="61">
        <v>500</v>
      </c>
      <c r="G151" s="53">
        <f t="shared" si="3"/>
        <v>0.85251232198576532</v>
      </c>
      <c r="H151" s="105" t="s">
        <v>105</v>
      </c>
      <c r="I151" s="75" t="s">
        <v>96</v>
      </c>
      <c r="J151" s="45" t="s">
        <v>45</v>
      </c>
      <c r="K151" s="46" t="s">
        <v>46</v>
      </c>
      <c r="L151" s="47">
        <v>586.5017866666667</v>
      </c>
    </row>
    <row r="152" spans="1:12" ht="15" customHeight="1" x14ac:dyDescent="0.25">
      <c r="A152" s="56" t="s">
        <v>129</v>
      </c>
      <c r="B152" s="57">
        <v>42088</v>
      </c>
      <c r="C152" s="99" t="s">
        <v>95</v>
      </c>
      <c r="D152" s="59" t="s">
        <v>50</v>
      </c>
      <c r="E152" s="60" t="s">
        <v>82</v>
      </c>
      <c r="F152" s="61">
        <v>500</v>
      </c>
      <c r="G152" s="53">
        <f t="shared" si="3"/>
        <v>0.85251232198576532</v>
      </c>
      <c r="H152" s="105" t="s">
        <v>105</v>
      </c>
      <c r="I152" s="75" t="s">
        <v>96</v>
      </c>
      <c r="J152" s="45" t="s">
        <v>45</v>
      </c>
      <c r="K152" s="46" t="s">
        <v>46</v>
      </c>
      <c r="L152" s="47">
        <v>586.5017866666667</v>
      </c>
    </row>
    <row r="153" spans="1:12" ht="15" customHeight="1" x14ac:dyDescent="0.25">
      <c r="A153" s="56" t="s">
        <v>129</v>
      </c>
      <c r="B153" s="57">
        <v>42089</v>
      </c>
      <c r="C153" s="99" t="s">
        <v>95</v>
      </c>
      <c r="D153" s="59" t="s">
        <v>50</v>
      </c>
      <c r="E153" s="60" t="s">
        <v>82</v>
      </c>
      <c r="F153" s="61">
        <v>1000</v>
      </c>
      <c r="G153" s="53">
        <f t="shared" si="3"/>
        <v>1.7050246439715306</v>
      </c>
      <c r="H153" s="105" t="s">
        <v>105</v>
      </c>
      <c r="I153" s="75" t="s">
        <v>96</v>
      </c>
      <c r="J153" s="45" t="s">
        <v>45</v>
      </c>
      <c r="K153" s="46" t="s">
        <v>46</v>
      </c>
      <c r="L153" s="47">
        <v>586.5017866666667</v>
      </c>
    </row>
    <row r="154" spans="1:12" ht="15" customHeight="1" x14ac:dyDescent="0.25">
      <c r="A154" s="56" t="s">
        <v>129</v>
      </c>
      <c r="B154" s="57">
        <v>42090</v>
      </c>
      <c r="C154" s="99" t="s">
        <v>95</v>
      </c>
      <c r="D154" s="59" t="s">
        <v>50</v>
      </c>
      <c r="E154" s="60" t="s">
        <v>82</v>
      </c>
      <c r="F154" s="61">
        <v>1000</v>
      </c>
      <c r="G154" s="53">
        <f t="shared" si="3"/>
        <v>1.7050246439715306</v>
      </c>
      <c r="H154" s="105" t="s">
        <v>105</v>
      </c>
      <c r="I154" s="75" t="s">
        <v>96</v>
      </c>
      <c r="J154" s="45" t="s">
        <v>45</v>
      </c>
      <c r="K154" s="46" t="s">
        <v>46</v>
      </c>
      <c r="L154" s="47">
        <v>586.5017866666667</v>
      </c>
    </row>
    <row r="155" spans="1:12" ht="15" customHeight="1" x14ac:dyDescent="0.25">
      <c r="A155" s="56" t="s">
        <v>129</v>
      </c>
      <c r="B155" s="57">
        <v>42091</v>
      </c>
      <c r="C155" s="99" t="s">
        <v>95</v>
      </c>
      <c r="D155" s="59" t="s">
        <v>50</v>
      </c>
      <c r="E155" s="60" t="s">
        <v>82</v>
      </c>
      <c r="F155" s="64">
        <v>500</v>
      </c>
      <c r="G155" s="53">
        <f t="shared" si="3"/>
        <v>0.85251232198576532</v>
      </c>
      <c r="H155" s="105" t="s">
        <v>105</v>
      </c>
      <c r="I155" s="75" t="s">
        <v>96</v>
      </c>
      <c r="J155" s="45" t="s">
        <v>45</v>
      </c>
      <c r="K155" s="46" t="s">
        <v>46</v>
      </c>
      <c r="L155" s="47">
        <v>586.5017866666667</v>
      </c>
    </row>
    <row r="156" spans="1:12" ht="15" customHeight="1" x14ac:dyDescent="0.25">
      <c r="A156" s="56" t="s">
        <v>129</v>
      </c>
      <c r="B156" s="65">
        <v>42092</v>
      </c>
      <c r="C156" s="99" t="s">
        <v>95</v>
      </c>
      <c r="D156" s="59" t="s">
        <v>50</v>
      </c>
      <c r="E156" s="60" t="s">
        <v>82</v>
      </c>
      <c r="F156" s="61">
        <v>1000</v>
      </c>
      <c r="G156" s="53">
        <f t="shared" si="3"/>
        <v>1.7050246439715306</v>
      </c>
      <c r="H156" s="105" t="s">
        <v>105</v>
      </c>
      <c r="I156" s="75" t="s">
        <v>96</v>
      </c>
      <c r="J156" s="45" t="s">
        <v>45</v>
      </c>
      <c r="K156" s="46" t="s">
        <v>46</v>
      </c>
      <c r="L156" s="47">
        <v>586.5017866666667</v>
      </c>
    </row>
    <row r="14629" spans="1:12" ht="15" customHeight="1" x14ac:dyDescent="0.2">
      <c r="A14629" s="15"/>
      <c r="B14629" s="15"/>
      <c r="C14629" s="15"/>
      <c r="D14629" s="15"/>
      <c r="E14629" s="15"/>
      <c r="G14629" s="29"/>
      <c r="H14629" s="15"/>
      <c r="I14629" s="15"/>
      <c r="J14629" s="15"/>
      <c r="K14629" s="15"/>
      <c r="L14629" s="15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topLeftCell="A18" zoomScaleNormal="100" workbookViewId="0">
      <selection activeCell="D32" sqref="D32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33" t="s">
        <v>14</v>
      </c>
      <c r="B3" s="33" t="s">
        <v>28</v>
      </c>
      <c r="C3" s="37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33" t="s">
        <v>27</v>
      </c>
      <c r="B4" s="36" t="s">
        <v>31</v>
      </c>
      <c r="C4" s="38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5" t="s">
        <v>31</v>
      </c>
      <c r="B5" s="34"/>
      <c r="C5" s="41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40" t="s">
        <v>26</v>
      </c>
      <c r="B6" s="39"/>
      <c r="C6" s="42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6">
        <v>-1233987</v>
      </c>
      <c r="C20" s="16">
        <f>B20/J21</f>
        <v>-2103.9782453404973</v>
      </c>
      <c r="D20" s="16"/>
      <c r="E20" s="16">
        <f>SUM(E21:E24)</f>
        <v>0</v>
      </c>
      <c r="F20" s="16">
        <f>SUM(F21:F24)</f>
        <v>959500</v>
      </c>
      <c r="G20" s="16">
        <f>SUM(G21:G24)</f>
        <v>1635.9711458906836</v>
      </c>
      <c r="H20" s="16">
        <f>+D20-F20+B20</f>
        <v>-2193487</v>
      </c>
      <c r="I20" s="16">
        <f>+E20-G20+C20</f>
        <v>-3739.9493912311809</v>
      </c>
      <c r="J20" s="6"/>
    </row>
    <row r="21" spans="1:17" x14ac:dyDescent="0.2">
      <c r="A21" s="7" t="s">
        <v>119</v>
      </c>
      <c r="B21" s="17"/>
      <c r="C21" s="17"/>
      <c r="D21" s="17"/>
      <c r="E21" s="17"/>
      <c r="F21" s="17">
        <v>300000</v>
      </c>
      <c r="G21" s="17">
        <f>F21/J21</f>
        <v>511.50739319145919</v>
      </c>
      <c r="H21" s="17">
        <f>B20+D21-F21</f>
        <v>-1533987</v>
      </c>
      <c r="I21" s="17">
        <f>C20+E21-G21</f>
        <v>-2615.4856385319563</v>
      </c>
      <c r="J21" s="6">
        <v>586.5017866666667</v>
      </c>
    </row>
    <row r="22" spans="1:17" x14ac:dyDescent="0.2">
      <c r="A22" s="95" t="s">
        <v>118</v>
      </c>
      <c r="B22" s="96"/>
      <c r="C22" s="96"/>
      <c r="D22" s="97"/>
      <c r="E22" s="98"/>
      <c r="F22" s="98">
        <v>300000</v>
      </c>
      <c r="G22" s="17">
        <f>F22/J21</f>
        <v>511.50739319145919</v>
      </c>
      <c r="H22" s="98">
        <f>H21+D22-F22</f>
        <v>-1833987</v>
      </c>
      <c r="I22" s="98">
        <f>I21+E22-G22</f>
        <v>-3126.9930317234157</v>
      </c>
      <c r="J22" s="6"/>
    </row>
    <row r="23" spans="1:17" x14ac:dyDescent="0.2">
      <c r="A23" s="7" t="s">
        <v>130</v>
      </c>
      <c r="B23" s="10"/>
      <c r="C23" s="10"/>
      <c r="D23" s="17"/>
      <c r="E23" s="17"/>
      <c r="F23" s="17">
        <v>359500</v>
      </c>
      <c r="G23" s="17">
        <f>F23/J21</f>
        <v>612.95635950776523</v>
      </c>
      <c r="H23" s="98">
        <f t="shared" ref="H23:H24" si="0">H22+D23-F23</f>
        <v>-2193487</v>
      </c>
      <c r="I23" s="98">
        <f t="shared" ref="I23:I24" si="1">I22+E23-G23</f>
        <v>-3739.9493912311809</v>
      </c>
      <c r="J23" s="6"/>
    </row>
    <row r="24" spans="1:17" x14ac:dyDescent="0.2">
      <c r="A24" s="24"/>
      <c r="B24" s="27"/>
      <c r="C24" s="27"/>
      <c r="D24" s="27"/>
      <c r="E24" s="25"/>
      <c r="F24" s="27"/>
      <c r="G24" s="17">
        <f>F24/J21</f>
        <v>0</v>
      </c>
      <c r="H24" s="98">
        <f t="shared" si="0"/>
        <v>-2193487</v>
      </c>
      <c r="I24" s="98">
        <f t="shared" si="1"/>
        <v>-3739.9493912311809</v>
      </c>
      <c r="J24" s="6"/>
    </row>
    <row r="25" spans="1:17" x14ac:dyDescent="0.2">
      <c r="A25" s="12"/>
      <c r="B25" s="12"/>
      <c r="C25" s="12"/>
      <c r="D25" s="12"/>
      <c r="E25" s="13"/>
      <c r="F25" s="12"/>
      <c r="G25" s="13"/>
      <c r="H25" s="14"/>
      <c r="I25" s="13"/>
      <c r="J25" s="6"/>
    </row>
    <row r="27" spans="1:17" x14ac:dyDescent="0.2">
      <c r="F27" s="18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F16" sqref="F16"/>
    </sheetView>
  </sheetViews>
  <sheetFormatPr defaultRowHeight="15" x14ac:dyDescent="0.2"/>
  <cols>
    <col min="1" max="1" width="12.69921875" bestFit="1" customWidth="1"/>
    <col min="2" max="2" width="11.59765625" bestFit="1" customWidth="1"/>
    <col min="3" max="4" width="8.09765625" bestFit="1" customWidth="1"/>
    <col min="5" max="5" width="9.69921875" bestFit="1" customWidth="1"/>
    <col min="6" max="6" width="10.19921875" bestFit="1" customWidth="1"/>
    <col min="7" max="7" width="9.69921875" bestFit="1" customWidth="1"/>
    <col min="8" max="8" width="7.5" customWidth="1"/>
    <col min="9" max="9" width="6.8984375" customWidth="1"/>
  </cols>
  <sheetData>
    <row r="1" spans="1:8" ht="30" x14ac:dyDescent="0.2">
      <c r="A1" s="94" t="s">
        <v>13</v>
      </c>
      <c r="B1" s="93" t="s">
        <v>46</v>
      </c>
    </row>
    <row r="3" spans="1:8" ht="30" x14ac:dyDescent="0.2">
      <c r="A3" s="92" t="s">
        <v>63</v>
      </c>
      <c r="B3" s="92" t="s">
        <v>62</v>
      </c>
      <c r="C3" s="90"/>
      <c r="D3" s="90"/>
      <c r="E3" s="90"/>
      <c r="F3" s="90"/>
      <c r="G3" s="90"/>
      <c r="H3" s="91"/>
    </row>
    <row r="4" spans="1:8" ht="30" x14ac:dyDescent="0.2">
      <c r="A4" s="108" t="s">
        <v>60</v>
      </c>
      <c r="B4" s="119" t="s">
        <v>47</v>
      </c>
      <c r="C4" s="119" t="s">
        <v>84</v>
      </c>
      <c r="D4" s="119" t="s">
        <v>123</v>
      </c>
      <c r="E4" s="119" t="s">
        <v>8</v>
      </c>
      <c r="F4" s="119" t="s">
        <v>25</v>
      </c>
      <c r="G4" s="119" t="s">
        <v>50</v>
      </c>
      <c r="H4" s="119" t="s">
        <v>61</v>
      </c>
    </row>
    <row r="5" spans="1:8" x14ac:dyDescent="0.2">
      <c r="A5" s="109" t="s">
        <v>43</v>
      </c>
      <c r="B5" s="55"/>
      <c r="C5" s="55"/>
      <c r="D5" s="55"/>
      <c r="E5" s="55"/>
      <c r="F5" s="55">
        <v>22500</v>
      </c>
      <c r="G5" s="55"/>
      <c r="H5" s="55">
        <v>22500</v>
      </c>
    </row>
    <row r="6" spans="1:8" x14ac:dyDescent="0.2">
      <c r="A6" s="109" t="s">
        <v>124</v>
      </c>
      <c r="B6" s="55"/>
      <c r="C6" s="55"/>
      <c r="D6" s="55">
        <v>5355</v>
      </c>
      <c r="E6" s="55"/>
      <c r="F6" s="55"/>
      <c r="G6" s="55"/>
      <c r="H6" s="55">
        <v>5355</v>
      </c>
    </row>
    <row r="7" spans="1:8" x14ac:dyDescent="0.2">
      <c r="A7" s="109" t="s">
        <v>82</v>
      </c>
      <c r="B7" s="55"/>
      <c r="C7" s="55"/>
      <c r="D7" s="55"/>
      <c r="E7" s="55"/>
      <c r="F7" s="55">
        <v>7500</v>
      </c>
      <c r="G7" s="55">
        <v>14800</v>
      </c>
      <c r="H7" s="55">
        <v>22300</v>
      </c>
    </row>
    <row r="8" spans="1:8" x14ac:dyDescent="0.2">
      <c r="A8" s="109" t="s">
        <v>6</v>
      </c>
      <c r="B8" s="55">
        <v>10000</v>
      </c>
      <c r="C8" s="55">
        <v>500</v>
      </c>
      <c r="D8" s="55"/>
      <c r="E8" s="55">
        <v>305000</v>
      </c>
      <c r="F8" s="55">
        <v>15000</v>
      </c>
      <c r="G8" s="55">
        <v>25200</v>
      </c>
      <c r="H8" s="55">
        <v>355700</v>
      </c>
    </row>
    <row r="9" spans="1:8" x14ac:dyDescent="0.2">
      <c r="A9" s="109" t="s">
        <v>7</v>
      </c>
      <c r="B9" s="55"/>
      <c r="C9" s="55">
        <v>51500</v>
      </c>
      <c r="D9" s="55"/>
      <c r="E9" s="55"/>
      <c r="F9" s="55"/>
      <c r="G9" s="55"/>
      <c r="H9" s="55">
        <v>51500</v>
      </c>
    </row>
    <row r="10" spans="1:8" x14ac:dyDescent="0.2">
      <c r="A10" s="109" t="s">
        <v>61</v>
      </c>
      <c r="B10" s="55">
        <v>10000</v>
      </c>
      <c r="C10" s="55">
        <v>52000</v>
      </c>
      <c r="D10" s="55">
        <v>5355</v>
      </c>
      <c r="E10" s="55">
        <v>305000</v>
      </c>
      <c r="F10" s="55">
        <v>45000</v>
      </c>
      <c r="G10" s="55">
        <v>40000</v>
      </c>
      <c r="H10" s="55">
        <v>457355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1"/>
  <sheetViews>
    <sheetView topLeftCell="A28" workbookViewId="0">
      <selection activeCell="A28"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30" t="s">
        <v>12</v>
      </c>
      <c r="B1" s="31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9" t="s">
        <v>24</v>
      </c>
      <c r="H1" s="19" t="s">
        <v>5</v>
      </c>
      <c r="I1" s="26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6" t="s">
        <v>120</v>
      </c>
      <c r="B2" s="65">
        <v>42068</v>
      </c>
      <c r="C2" s="99" t="s">
        <v>9</v>
      </c>
      <c r="D2" s="59" t="s">
        <v>25</v>
      </c>
      <c r="E2" s="60" t="s">
        <v>43</v>
      </c>
      <c r="F2" s="61">
        <v>5000</v>
      </c>
      <c r="G2" s="53">
        <f t="shared" ref="G2:G68" si="0">F2/L2</f>
        <v>8.5251232198576528</v>
      </c>
      <c r="H2" s="74" t="s">
        <v>44</v>
      </c>
      <c r="I2" s="75" t="s">
        <v>32</v>
      </c>
      <c r="J2" s="45" t="s">
        <v>45</v>
      </c>
      <c r="K2" s="46" t="s">
        <v>46</v>
      </c>
      <c r="L2" s="47">
        <v>586.5017866666667</v>
      </c>
    </row>
    <row r="3" spans="1:12" ht="15.75" x14ac:dyDescent="0.25">
      <c r="A3" s="56" t="s">
        <v>120</v>
      </c>
      <c r="B3" s="65">
        <v>42068</v>
      </c>
      <c r="C3" s="99" t="s">
        <v>9</v>
      </c>
      <c r="D3" s="59" t="s">
        <v>25</v>
      </c>
      <c r="E3" s="60" t="s">
        <v>43</v>
      </c>
      <c r="F3" s="61">
        <v>2500</v>
      </c>
      <c r="G3" s="53">
        <f t="shared" si="0"/>
        <v>4.2625616099288264</v>
      </c>
      <c r="H3" s="74" t="s">
        <v>44</v>
      </c>
      <c r="I3" s="75" t="s">
        <v>33</v>
      </c>
      <c r="J3" s="45" t="s">
        <v>45</v>
      </c>
      <c r="K3" s="46" t="s">
        <v>46</v>
      </c>
      <c r="L3" s="47">
        <v>586.5017866666667</v>
      </c>
    </row>
    <row r="4" spans="1:12" ht="15.75" x14ac:dyDescent="0.25">
      <c r="A4" s="56" t="s">
        <v>120</v>
      </c>
      <c r="B4" s="65">
        <v>42068</v>
      </c>
      <c r="C4" s="99" t="s">
        <v>9</v>
      </c>
      <c r="D4" s="59" t="s">
        <v>25</v>
      </c>
      <c r="E4" s="60" t="s">
        <v>6</v>
      </c>
      <c r="F4" s="67">
        <v>5000</v>
      </c>
      <c r="G4" s="53">
        <f t="shared" si="0"/>
        <v>8.5251232198576528</v>
      </c>
      <c r="H4" s="74" t="s">
        <v>44</v>
      </c>
      <c r="I4" s="75" t="s">
        <v>34</v>
      </c>
      <c r="J4" s="45" t="s">
        <v>45</v>
      </c>
      <c r="K4" s="46" t="s">
        <v>46</v>
      </c>
      <c r="L4" s="47">
        <v>586.5017866666667</v>
      </c>
    </row>
    <row r="5" spans="1:12" ht="15.75" x14ac:dyDescent="0.25">
      <c r="A5" s="56" t="s">
        <v>120</v>
      </c>
      <c r="B5" s="65">
        <v>42068</v>
      </c>
      <c r="C5" s="99" t="s">
        <v>9</v>
      </c>
      <c r="D5" s="59" t="s">
        <v>25</v>
      </c>
      <c r="E5" s="60" t="s">
        <v>82</v>
      </c>
      <c r="F5" s="61">
        <v>2500</v>
      </c>
      <c r="G5" s="53">
        <f t="shared" si="0"/>
        <v>4.2625616099288264</v>
      </c>
      <c r="H5" s="74" t="s">
        <v>96</v>
      </c>
      <c r="I5" s="75" t="s">
        <v>35</v>
      </c>
      <c r="J5" s="45" t="s">
        <v>45</v>
      </c>
      <c r="K5" s="46" t="s">
        <v>46</v>
      </c>
      <c r="L5" s="47">
        <v>586.5017866666667</v>
      </c>
    </row>
    <row r="6" spans="1:12" ht="15.75" x14ac:dyDescent="0.25">
      <c r="A6" s="56" t="s">
        <v>120</v>
      </c>
      <c r="B6" s="65">
        <v>42068</v>
      </c>
      <c r="C6" s="99" t="s">
        <v>81</v>
      </c>
      <c r="D6" s="59" t="s">
        <v>47</v>
      </c>
      <c r="E6" s="60" t="s">
        <v>6</v>
      </c>
      <c r="F6" s="61">
        <v>10000</v>
      </c>
      <c r="G6" s="53">
        <f t="shared" si="0"/>
        <v>17.050246439715306</v>
      </c>
      <c r="H6" s="74" t="s">
        <v>44</v>
      </c>
      <c r="I6" s="75" t="s">
        <v>48</v>
      </c>
      <c r="J6" s="45" t="s">
        <v>45</v>
      </c>
      <c r="K6" s="46" t="s">
        <v>46</v>
      </c>
      <c r="L6" s="47">
        <v>586.5017866666667</v>
      </c>
    </row>
    <row r="7" spans="1:12" ht="15.75" x14ac:dyDescent="0.25">
      <c r="A7" s="56" t="s">
        <v>120</v>
      </c>
      <c r="B7" s="65">
        <v>42074</v>
      </c>
      <c r="C7" s="99" t="s">
        <v>9</v>
      </c>
      <c r="D7" s="59" t="s">
        <v>25</v>
      </c>
      <c r="E7" s="60" t="s">
        <v>43</v>
      </c>
      <c r="F7" s="61">
        <v>2500</v>
      </c>
      <c r="G7" s="53">
        <f t="shared" si="0"/>
        <v>4.2625616099288264</v>
      </c>
      <c r="H7" s="74" t="s">
        <v>44</v>
      </c>
      <c r="I7" s="75" t="s">
        <v>36</v>
      </c>
      <c r="J7" s="45" t="s">
        <v>45</v>
      </c>
      <c r="K7" s="46" t="s">
        <v>46</v>
      </c>
      <c r="L7" s="47">
        <v>586.5017866666667</v>
      </c>
    </row>
    <row r="8" spans="1:12" ht="15.75" x14ac:dyDescent="0.25">
      <c r="A8" s="56" t="s">
        <v>120</v>
      </c>
      <c r="B8" s="65">
        <v>39883</v>
      </c>
      <c r="C8" s="99" t="s">
        <v>9</v>
      </c>
      <c r="D8" s="59" t="s">
        <v>25</v>
      </c>
      <c r="E8" s="60" t="s">
        <v>6</v>
      </c>
      <c r="F8" s="64">
        <v>5000</v>
      </c>
      <c r="G8" s="53">
        <f t="shared" si="0"/>
        <v>8.5251232198576528</v>
      </c>
      <c r="H8" s="74" t="s">
        <v>44</v>
      </c>
      <c r="I8" s="75" t="s">
        <v>37</v>
      </c>
      <c r="J8" s="45" t="s">
        <v>45</v>
      </c>
      <c r="K8" s="46" t="s">
        <v>46</v>
      </c>
      <c r="L8" s="47">
        <v>586.5017866666667</v>
      </c>
    </row>
    <row r="9" spans="1:12" ht="15.75" x14ac:dyDescent="0.25">
      <c r="A9" s="56" t="s">
        <v>120</v>
      </c>
      <c r="B9" s="65">
        <v>42074</v>
      </c>
      <c r="C9" s="99" t="s">
        <v>9</v>
      </c>
      <c r="D9" s="59" t="s">
        <v>25</v>
      </c>
      <c r="E9" s="60" t="s">
        <v>82</v>
      </c>
      <c r="F9" s="61">
        <v>2000</v>
      </c>
      <c r="G9" s="53">
        <f t="shared" si="0"/>
        <v>3.4100492879430613</v>
      </c>
      <c r="H9" s="74" t="s">
        <v>96</v>
      </c>
      <c r="I9" s="75" t="s">
        <v>38</v>
      </c>
      <c r="J9" s="45" t="s">
        <v>45</v>
      </c>
      <c r="K9" s="46" t="s">
        <v>46</v>
      </c>
      <c r="L9" s="47">
        <v>586.5017866666667</v>
      </c>
    </row>
    <row r="10" spans="1:12" ht="15.75" x14ac:dyDescent="0.25">
      <c r="A10" s="56" t="s">
        <v>120</v>
      </c>
      <c r="B10" s="65">
        <v>42081</v>
      </c>
      <c r="C10" s="99" t="s">
        <v>9</v>
      </c>
      <c r="D10" s="59" t="s">
        <v>25</v>
      </c>
      <c r="E10" s="60" t="s">
        <v>43</v>
      </c>
      <c r="F10" s="61">
        <v>2500</v>
      </c>
      <c r="G10" s="53">
        <f t="shared" si="0"/>
        <v>4.2625616099288264</v>
      </c>
      <c r="H10" s="74" t="s">
        <v>44</v>
      </c>
      <c r="I10" s="75" t="s">
        <v>39</v>
      </c>
      <c r="J10" s="45" t="s">
        <v>45</v>
      </c>
      <c r="K10" s="46" t="s">
        <v>46</v>
      </c>
      <c r="L10" s="47">
        <v>586.5017866666667</v>
      </c>
    </row>
    <row r="11" spans="1:12" ht="15.75" x14ac:dyDescent="0.25">
      <c r="A11" s="56" t="s">
        <v>120</v>
      </c>
      <c r="B11" s="65">
        <v>42081</v>
      </c>
      <c r="C11" s="99" t="s">
        <v>9</v>
      </c>
      <c r="D11" s="59" t="s">
        <v>25</v>
      </c>
      <c r="E11" s="60" t="s">
        <v>43</v>
      </c>
      <c r="F11" s="61">
        <v>2500</v>
      </c>
      <c r="G11" s="53">
        <f t="shared" si="0"/>
        <v>4.2625616099288264</v>
      </c>
      <c r="H11" s="74" t="s">
        <v>44</v>
      </c>
      <c r="I11" s="75" t="s">
        <v>40</v>
      </c>
      <c r="J11" s="45" t="s">
        <v>45</v>
      </c>
      <c r="K11" s="46" t="s">
        <v>46</v>
      </c>
      <c r="L11" s="47">
        <v>586.5017866666667</v>
      </c>
    </row>
    <row r="12" spans="1:12" ht="15.75" x14ac:dyDescent="0.25">
      <c r="A12" s="56" t="s">
        <v>120</v>
      </c>
      <c r="B12" s="65">
        <v>42081</v>
      </c>
      <c r="C12" s="99" t="s">
        <v>9</v>
      </c>
      <c r="D12" s="59" t="s">
        <v>25</v>
      </c>
      <c r="E12" s="60" t="s">
        <v>82</v>
      </c>
      <c r="F12" s="61">
        <v>2000</v>
      </c>
      <c r="G12" s="53">
        <f t="shared" si="0"/>
        <v>3.4100492879430613</v>
      </c>
      <c r="H12" s="74" t="s">
        <v>96</v>
      </c>
      <c r="I12" s="75" t="s">
        <v>97</v>
      </c>
      <c r="J12" s="45" t="s">
        <v>45</v>
      </c>
      <c r="K12" s="46" t="s">
        <v>46</v>
      </c>
      <c r="L12" s="47">
        <v>586.5017866666667</v>
      </c>
    </row>
    <row r="13" spans="1:12" ht="15.75" x14ac:dyDescent="0.25">
      <c r="A13" s="56" t="s">
        <v>120</v>
      </c>
      <c r="B13" s="65">
        <v>42090</v>
      </c>
      <c r="C13" s="99" t="s">
        <v>9</v>
      </c>
      <c r="D13" s="59" t="s">
        <v>25</v>
      </c>
      <c r="E13" s="60" t="s">
        <v>43</v>
      </c>
      <c r="F13" s="61">
        <v>5000</v>
      </c>
      <c r="G13" s="53">
        <f t="shared" si="0"/>
        <v>8.5251232198576528</v>
      </c>
      <c r="H13" s="74" t="s">
        <v>44</v>
      </c>
      <c r="I13" s="75" t="s">
        <v>98</v>
      </c>
      <c r="J13" s="45" t="s">
        <v>45</v>
      </c>
      <c r="K13" s="46" t="s">
        <v>46</v>
      </c>
      <c r="L13" s="47">
        <v>586.5017866666667</v>
      </c>
    </row>
    <row r="14" spans="1:12" ht="15.75" x14ac:dyDescent="0.25">
      <c r="A14" s="56" t="s">
        <v>120</v>
      </c>
      <c r="B14" s="65">
        <v>42090</v>
      </c>
      <c r="C14" s="99" t="s">
        <v>9</v>
      </c>
      <c r="D14" s="59" t="s">
        <v>25</v>
      </c>
      <c r="E14" s="60" t="s">
        <v>6</v>
      </c>
      <c r="F14" s="61">
        <v>5000</v>
      </c>
      <c r="G14" s="53">
        <f t="shared" si="0"/>
        <v>8.5251232198576528</v>
      </c>
      <c r="H14" s="74" t="s">
        <v>44</v>
      </c>
      <c r="I14" s="75" t="s">
        <v>99</v>
      </c>
      <c r="J14" s="45" t="s">
        <v>45</v>
      </c>
      <c r="K14" s="46" t="s">
        <v>46</v>
      </c>
      <c r="L14" s="47">
        <v>586.5017866666667</v>
      </c>
    </row>
    <row r="15" spans="1:12" ht="15.75" x14ac:dyDescent="0.25">
      <c r="A15" s="56" t="s">
        <v>120</v>
      </c>
      <c r="B15" s="65">
        <v>42090</v>
      </c>
      <c r="C15" s="99" t="s">
        <v>9</v>
      </c>
      <c r="D15" s="59" t="s">
        <v>25</v>
      </c>
      <c r="E15" s="60" t="s">
        <v>82</v>
      </c>
      <c r="F15" s="61">
        <v>1000</v>
      </c>
      <c r="G15" s="53">
        <f t="shared" si="0"/>
        <v>1.7050246439715306</v>
      </c>
      <c r="H15" s="74" t="s">
        <v>96</v>
      </c>
      <c r="I15" s="75" t="s">
        <v>100</v>
      </c>
      <c r="J15" s="45" t="s">
        <v>45</v>
      </c>
      <c r="K15" s="46" t="s">
        <v>46</v>
      </c>
      <c r="L15" s="47">
        <v>586.5017866666667</v>
      </c>
    </row>
    <row r="16" spans="1:12" ht="15.75" x14ac:dyDescent="0.25">
      <c r="A16" s="56" t="s">
        <v>120</v>
      </c>
      <c r="B16" s="65">
        <v>42092</v>
      </c>
      <c r="C16" s="100" t="s">
        <v>9</v>
      </c>
      <c r="D16" s="69" t="s">
        <v>25</v>
      </c>
      <c r="E16" s="70" t="s">
        <v>43</v>
      </c>
      <c r="F16" s="71">
        <v>2500</v>
      </c>
      <c r="G16" s="53">
        <f t="shared" si="0"/>
        <v>4.2625616099288264</v>
      </c>
      <c r="H16" s="104" t="s">
        <v>44</v>
      </c>
      <c r="I16" s="77" t="s">
        <v>101</v>
      </c>
      <c r="J16" s="45" t="s">
        <v>45</v>
      </c>
      <c r="K16" s="46" t="s">
        <v>46</v>
      </c>
      <c r="L16" s="47">
        <v>586.5017866666667</v>
      </c>
    </row>
    <row r="17" spans="1:12" ht="15.75" x14ac:dyDescent="0.25">
      <c r="A17" s="56" t="s">
        <v>120</v>
      </c>
      <c r="B17" s="65">
        <v>42063</v>
      </c>
      <c r="C17" s="99" t="s">
        <v>49</v>
      </c>
      <c r="D17" s="59" t="s">
        <v>50</v>
      </c>
      <c r="E17" s="60" t="s">
        <v>6</v>
      </c>
      <c r="F17" s="61">
        <v>700</v>
      </c>
      <c r="G17" s="53">
        <f t="shared" si="0"/>
        <v>1.1935172507800715</v>
      </c>
      <c r="H17" s="74" t="s">
        <v>51</v>
      </c>
      <c r="I17" s="75" t="s">
        <v>44</v>
      </c>
      <c r="J17" s="45" t="s">
        <v>45</v>
      </c>
      <c r="K17" s="46" t="s">
        <v>46</v>
      </c>
      <c r="L17" s="47">
        <v>586.5017866666667</v>
      </c>
    </row>
    <row r="18" spans="1:12" ht="15.75" x14ac:dyDescent="0.25">
      <c r="A18" s="56" t="s">
        <v>120</v>
      </c>
      <c r="B18" s="65">
        <v>42066</v>
      </c>
      <c r="C18" s="99" t="s">
        <v>49</v>
      </c>
      <c r="D18" s="59" t="s">
        <v>50</v>
      </c>
      <c r="E18" s="60" t="s">
        <v>6</v>
      </c>
      <c r="F18" s="61">
        <v>1400</v>
      </c>
      <c r="G18" s="53">
        <f t="shared" si="0"/>
        <v>2.3870345015601431</v>
      </c>
      <c r="H18" s="74" t="s">
        <v>51</v>
      </c>
      <c r="I18" s="75" t="s">
        <v>44</v>
      </c>
      <c r="J18" s="45" t="s">
        <v>45</v>
      </c>
      <c r="K18" s="46" t="s">
        <v>46</v>
      </c>
      <c r="L18" s="47">
        <v>586.5017866666667</v>
      </c>
    </row>
    <row r="19" spans="1:12" ht="15.75" x14ac:dyDescent="0.25">
      <c r="A19" s="56" t="s">
        <v>120</v>
      </c>
      <c r="B19" s="65">
        <v>42067</v>
      </c>
      <c r="C19" s="99" t="s">
        <v>121</v>
      </c>
      <c r="D19" s="59" t="s">
        <v>8</v>
      </c>
      <c r="E19" s="60" t="s">
        <v>6</v>
      </c>
      <c r="F19" s="61">
        <v>5000</v>
      </c>
      <c r="G19" s="53">
        <f t="shared" si="0"/>
        <v>8.5251232198576528</v>
      </c>
      <c r="H19" s="74" t="s">
        <v>52</v>
      </c>
      <c r="I19" s="75" t="s">
        <v>44</v>
      </c>
      <c r="J19" s="45" t="s">
        <v>45</v>
      </c>
      <c r="K19" s="46" t="s">
        <v>46</v>
      </c>
      <c r="L19" s="47">
        <v>586.5017866666667</v>
      </c>
    </row>
    <row r="20" spans="1:12" ht="15.75" x14ac:dyDescent="0.25">
      <c r="A20" s="56" t="s">
        <v>120</v>
      </c>
      <c r="B20" s="65">
        <v>42067</v>
      </c>
      <c r="C20" s="99" t="s">
        <v>49</v>
      </c>
      <c r="D20" s="59" t="s">
        <v>50</v>
      </c>
      <c r="E20" s="60" t="s">
        <v>6</v>
      </c>
      <c r="F20" s="61">
        <v>1100</v>
      </c>
      <c r="G20" s="53">
        <f t="shared" si="0"/>
        <v>1.8755271083686837</v>
      </c>
      <c r="H20" s="74" t="s">
        <v>51</v>
      </c>
      <c r="I20" s="75" t="s">
        <v>44</v>
      </c>
      <c r="J20" s="45" t="s">
        <v>45</v>
      </c>
      <c r="K20" s="46" t="s">
        <v>46</v>
      </c>
      <c r="L20" s="47">
        <v>586.5017866666667</v>
      </c>
    </row>
    <row r="21" spans="1:12" ht="15.75" x14ac:dyDescent="0.25">
      <c r="A21" s="56" t="s">
        <v>120</v>
      </c>
      <c r="B21" s="65">
        <v>42068</v>
      </c>
      <c r="C21" s="101" t="s">
        <v>122</v>
      </c>
      <c r="D21" s="84" t="s">
        <v>123</v>
      </c>
      <c r="E21" s="60" t="s">
        <v>124</v>
      </c>
      <c r="F21" s="67">
        <v>1605</v>
      </c>
      <c r="G21" s="53">
        <f t="shared" si="0"/>
        <v>2.7365645535743068</v>
      </c>
      <c r="H21" s="74" t="s">
        <v>54</v>
      </c>
      <c r="I21" s="75" t="s">
        <v>44</v>
      </c>
      <c r="J21" s="45" t="s">
        <v>45</v>
      </c>
      <c r="K21" s="46" t="s">
        <v>46</v>
      </c>
      <c r="L21" s="47">
        <v>586.5017866666667</v>
      </c>
    </row>
    <row r="22" spans="1:12" ht="15.75" x14ac:dyDescent="0.25">
      <c r="A22" s="56" t="s">
        <v>120</v>
      </c>
      <c r="B22" s="65">
        <v>42068</v>
      </c>
      <c r="C22" s="101" t="s">
        <v>125</v>
      </c>
      <c r="D22" s="84" t="s">
        <v>123</v>
      </c>
      <c r="E22" s="60" t="s">
        <v>124</v>
      </c>
      <c r="F22" s="67">
        <v>3750</v>
      </c>
      <c r="G22" s="53">
        <f t="shared" si="0"/>
        <v>6.39384241489324</v>
      </c>
      <c r="H22" s="74" t="s">
        <v>54</v>
      </c>
      <c r="I22" s="75" t="s">
        <v>44</v>
      </c>
      <c r="J22" s="45" t="s">
        <v>45</v>
      </c>
      <c r="K22" s="46" t="s">
        <v>46</v>
      </c>
      <c r="L22" s="47">
        <v>586.5017866666667</v>
      </c>
    </row>
    <row r="23" spans="1:12" ht="15.75" x14ac:dyDescent="0.25">
      <c r="A23" s="56" t="s">
        <v>120</v>
      </c>
      <c r="B23" s="65">
        <v>42068</v>
      </c>
      <c r="C23" s="101" t="s">
        <v>49</v>
      </c>
      <c r="D23" s="84" t="s">
        <v>50</v>
      </c>
      <c r="E23" s="60" t="s">
        <v>6</v>
      </c>
      <c r="F23" s="67">
        <v>1600</v>
      </c>
      <c r="G23" s="53">
        <f t="shared" si="0"/>
        <v>2.7280394303544488</v>
      </c>
      <c r="H23" s="74" t="s">
        <v>51</v>
      </c>
      <c r="I23" s="75" t="s">
        <v>44</v>
      </c>
      <c r="J23" s="45" t="s">
        <v>45</v>
      </c>
      <c r="K23" s="46" t="s">
        <v>46</v>
      </c>
      <c r="L23" s="47">
        <v>586.5017866666667</v>
      </c>
    </row>
    <row r="24" spans="1:12" ht="15.75" x14ac:dyDescent="0.25">
      <c r="A24" s="56" t="s">
        <v>120</v>
      </c>
      <c r="B24" s="65">
        <v>42069</v>
      </c>
      <c r="C24" s="99" t="s">
        <v>49</v>
      </c>
      <c r="D24" s="59" t="s">
        <v>50</v>
      </c>
      <c r="E24" s="60" t="s">
        <v>6</v>
      </c>
      <c r="F24" s="61">
        <v>1000</v>
      </c>
      <c r="G24" s="53">
        <f t="shared" si="0"/>
        <v>1.7050246439715306</v>
      </c>
      <c r="H24" s="74" t="s">
        <v>51</v>
      </c>
      <c r="I24" s="75" t="s">
        <v>44</v>
      </c>
      <c r="J24" s="45" t="s">
        <v>45</v>
      </c>
      <c r="K24" s="46" t="s">
        <v>46</v>
      </c>
      <c r="L24" s="47">
        <v>586.5017866666667</v>
      </c>
    </row>
    <row r="25" spans="1:12" s="15" customFormat="1" ht="15" customHeight="1" x14ac:dyDescent="0.25">
      <c r="A25" s="56" t="s">
        <v>120</v>
      </c>
      <c r="B25" s="65">
        <v>42070</v>
      </c>
      <c r="C25" s="99" t="s">
        <v>131</v>
      </c>
      <c r="D25" s="59" t="s">
        <v>84</v>
      </c>
      <c r="E25" s="60" t="s">
        <v>7</v>
      </c>
      <c r="F25" s="61">
        <v>9500</v>
      </c>
      <c r="G25" s="115">
        <f t="shared" si="0"/>
        <v>16.197734117729542</v>
      </c>
      <c r="H25" s="74" t="s">
        <v>57</v>
      </c>
      <c r="I25" s="75" t="s">
        <v>44</v>
      </c>
      <c r="J25" s="116" t="s">
        <v>45</v>
      </c>
      <c r="K25" s="117" t="s">
        <v>46</v>
      </c>
      <c r="L25" s="118">
        <v>586.5017866666667</v>
      </c>
    </row>
    <row r="26" spans="1:12" ht="15.75" x14ac:dyDescent="0.25">
      <c r="A26" s="56" t="s">
        <v>120</v>
      </c>
      <c r="B26" s="65">
        <v>42070</v>
      </c>
      <c r="C26" s="99" t="s">
        <v>49</v>
      </c>
      <c r="D26" s="59" t="s">
        <v>50</v>
      </c>
      <c r="E26" s="60" t="s">
        <v>6</v>
      </c>
      <c r="F26" s="61">
        <v>1350</v>
      </c>
      <c r="G26" s="53">
        <f t="shared" si="0"/>
        <v>2.3017832693615663</v>
      </c>
      <c r="H26" s="74" t="s">
        <v>51</v>
      </c>
      <c r="I26" s="75" t="s">
        <v>44</v>
      </c>
      <c r="J26" s="45" t="s">
        <v>45</v>
      </c>
      <c r="K26" s="46" t="s">
        <v>46</v>
      </c>
      <c r="L26" s="47">
        <v>586.5017866666667</v>
      </c>
    </row>
    <row r="27" spans="1:12" ht="15.75" x14ac:dyDescent="0.25">
      <c r="A27" s="56" t="s">
        <v>120</v>
      </c>
      <c r="B27" s="65">
        <v>42071</v>
      </c>
      <c r="C27" s="99" t="s">
        <v>49</v>
      </c>
      <c r="D27" s="59" t="s">
        <v>50</v>
      </c>
      <c r="E27" s="60" t="s">
        <v>6</v>
      </c>
      <c r="F27" s="61">
        <v>700</v>
      </c>
      <c r="G27" s="53">
        <f t="shared" si="0"/>
        <v>1.1935172507800715</v>
      </c>
      <c r="H27" s="74" t="s">
        <v>51</v>
      </c>
      <c r="I27" s="75" t="s">
        <v>44</v>
      </c>
      <c r="J27" s="45" t="s">
        <v>45</v>
      </c>
      <c r="K27" s="46" t="s">
        <v>46</v>
      </c>
      <c r="L27" s="47">
        <v>586.5017866666667</v>
      </c>
    </row>
    <row r="28" spans="1:12" ht="15.75" x14ac:dyDescent="0.25">
      <c r="A28" s="56" t="s">
        <v>120</v>
      </c>
      <c r="B28" s="65">
        <v>42073</v>
      </c>
      <c r="C28" s="99" t="s">
        <v>126</v>
      </c>
      <c r="D28" s="59" t="s">
        <v>84</v>
      </c>
      <c r="E28" s="60" t="s">
        <v>7</v>
      </c>
      <c r="F28" s="64">
        <v>40000</v>
      </c>
      <c r="G28" s="53">
        <f t="shared" si="0"/>
        <v>68.200985758861222</v>
      </c>
      <c r="H28" s="74" t="s">
        <v>58</v>
      </c>
      <c r="I28" s="75" t="s">
        <v>44</v>
      </c>
      <c r="J28" s="45" t="s">
        <v>45</v>
      </c>
      <c r="K28" s="46" t="s">
        <v>46</v>
      </c>
      <c r="L28" s="47">
        <v>586.5017866666667</v>
      </c>
    </row>
    <row r="29" spans="1:12" ht="15.75" x14ac:dyDescent="0.25">
      <c r="A29" s="56" t="s">
        <v>120</v>
      </c>
      <c r="B29" s="65">
        <v>42073</v>
      </c>
      <c r="C29" s="99" t="s">
        <v>127</v>
      </c>
      <c r="D29" s="59" t="s">
        <v>84</v>
      </c>
      <c r="E29" s="60" t="s">
        <v>6</v>
      </c>
      <c r="F29" s="64">
        <v>500</v>
      </c>
      <c r="G29" s="53">
        <f t="shared" si="0"/>
        <v>0.85251232198576532</v>
      </c>
      <c r="H29" s="74" t="s">
        <v>59</v>
      </c>
      <c r="I29" s="75" t="s">
        <v>44</v>
      </c>
      <c r="J29" s="45" t="s">
        <v>45</v>
      </c>
      <c r="K29" s="46" t="s">
        <v>46</v>
      </c>
      <c r="L29" s="47">
        <v>586.5017866666667</v>
      </c>
    </row>
    <row r="30" spans="1:12" ht="15.75" x14ac:dyDescent="0.25">
      <c r="A30" s="56" t="s">
        <v>120</v>
      </c>
      <c r="B30" s="65">
        <v>42073</v>
      </c>
      <c r="C30" s="99" t="s">
        <v>49</v>
      </c>
      <c r="D30" s="59" t="s">
        <v>50</v>
      </c>
      <c r="E30" s="60" t="s">
        <v>6</v>
      </c>
      <c r="F30" s="64">
        <v>1700</v>
      </c>
      <c r="G30" s="53">
        <f t="shared" si="0"/>
        <v>2.898541894751602</v>
      </c>
      <c r="H30" s="74" t="s">
        <v>51</v>
      </c>
      <c r="I30" s="75" t="s">
        <v>44</v>
      </c>
      <c r="J30" s="45" t="s">
        <v>45</v>
      </c>
      <c r="K30" s="46" t="s">
        <v>46</v>
      </c>
      <c r="L30" s="47">
        <v>586.5017866666667</v>
      </c>
    </row>
    <row r="31" spans="1:12" ht="15.75" x14ac:dyDescent="0.25">
      <c r="A31" s="56" t="s">
        <v>120</v>
      </c>
      <c r="B31" s="65">
        <v>42074</v>
      </c>
      <c r="C31" s="99" t="s">
        <v>49</v>
      </c>
      <c r="D31" s="59" t="s">
        <v>50</v>
      </c>
      <c r="E31" s="60" t="s">
        <v>6</v>
      </c>
      <c r="F31" s="61">
        <v>700</v>
      </c>
      <c r="G31" s="53">
        <f t="shared" si="0"/>
        <v>1.1935172507800715</v>
      </c>
      <c r="H31" s="74" t="s">
        <v>51</v>
      </c>
      <c r="I31" s="75" t="s">
        <v>44</v>
      </c>
      <c r="J31" s="45" t="s">
        <v>45</v>
      </c>
      <c r="K31" s="46" t="s">
        <v>46</v>
      </c>
      <c r="L31" s="47">
        <v>586.5017866666667</v>
      </c>
    </row>
    <row r="32" spans="1:12" ht="15.75" x14ac:dyDescent="0.25">
      <c r="A32" s="56" t="s">
        <v>120</v>
      </c>
      <c r="B32" s="65">
        <v>42075</v>
      </c>
      <c r="C32" s="99" t="s">
        <v>49</v>
      </c>
      <c r="D32" s="59" t="s">
        <v>50</v>
      </c>
      <c r="E32" s="60" t="s">
        <v>6</v>
      </c>
      <c r="F32" s="61">
        <v>700</v>
      </c>
      <c r="G32" s="53">
        <f t="shared" si="0"/>
        <v>1.1935172507800715</v>
      </c>
      <c r="H32" s="74" t="s">
        <v>51</v>
      </c>
      <c r="I32" s="75" t="s">
        <v>44</v>
      </c>
      <c r="J32" s="45" t="s">
        <v>45</v>
      </c>
      <c r="K32" s="46" t="s">
        <v>46</v>
      </c>
      <c r="L32" s="47">
        <v>586.5017866666667</v>
      </c>
    </row>
    <row r="33" spans="1:12" ht="15.75" x14ac:dyDescent="0.25">
      <c r="A33" s="56" t="s">
        <v>120</v>
      </c>
      <c r="B33" s="65">
        <v>42076</v>
      </c>
      <c r="C33" s="99" t="s">
        <v>49</v>
      </c>
      <c r="D33" s="59" t="s">
        <v>50</v>
      </c>
      <c r="E33" s="60" t="s">
        <v>6</v>
      </c>
      <c r="F33" s="61">
        <v>1000</v>
      </c>
      <c r="G33" s="53">
        <f t="shared" si="0"/>
        <v>1.7050246439715306</v>
      </c>
      <c r="H33" s="74" t="s">
        <v>51</v>
      </c>
      <c r="I33" s="75" t="s">
        <v>44</v>
      </c>
      <c r="J33" s="45" t="s">
        <v>45</v>
      </c>
      <c r="K33" s="46" t="s">
        <v>46</v>
      </c>
      <c r="L33" s="47">
        <v>586.5017866666667</v>
      </c>
    </row>
    <row r="34" spans="1:12" ht="15.75" x14ac:dyDescent="0.25">
      <c r="A34" s="56" t="s">
        <v>120</v>
      </c>
      <c r="B34" s="65">
        <v>42077</v>
      </c>
      <c r="C34" s="99" t="s">
        <v>41</v>
      </c>
      <c r="D34" s="59" t="s">
        <v>8</v>
      </c>
      <c r="E34" s="60" t="s">
        <v>6</v>
      </c>
      <c r="F34" s="61">
        <v>300000</v>
      </c>
      <c r="G34" s="53">
        <f t="shared" si="0"/>
        <v>511.50739319145919</v>
      </c>
      <c r="H34" s="74" t="s">
        <v>51</v>
      </c>
      <c r="I34" s="75" t="s">
        <v>44</v>
      </c>
      <c r="J34" s="45" t="s">
        <v>45</v>
      </c>
      <c r="K34" s="46" t="s">
        <v>46</v>
      </c>
      <c r="L34" s="47">
        <v>586.5017866666667</v>
      </c>
    </row>
    <row r="35" spans="1:12" ht="15.75" x14ac:dyDescent="0.25">
      <c r="A35" s="56" t="s">
        <v>120</v>
      </c>
      <c r="B35" s="65">
        <v>42077</v>
      </c>
      <c r="C35" s="99" t="s">
        <v>49</v>
      </c>
      <c r="D35" s="59" t="s">
        <v>50</v>
      </c>
      <c r="E35" s="60" t="s">
        <v>6</v>
      </c>
      <c r="F35" s="61">
        <v>1200</v>
      </c>
      <c r="G35" s="53">
        <f t="shared" ref="G35" si="1">F35/L35</f>
        <v>2.0460295727658369</v>
      </c>
      <c r="H35" s="74" t="s">
        <v>51</v>
      </c>
      <c r="I35" s="75" t="s">
        <v>44</v>
      </c>
      <c r="J35" s="45" t="s">
        <v>45</v>
      </c>
      <c r="K35" s="46" t="s">
        <v>46</v>
      </c>
      <c r="L35" s="47">
        <v>586.5017866666667</v>
      </c>
    </row>
    <row r="36" spans="1:12" ht="15.75" x14ac:dyDescent="0.25">
      <c r="A36" s="56" t="s">
        <v>120</v>
      </c>
      <c r="B36" s="65">
        <v>42078</v>
      </c>
      <c r="C36" s="99" t="s">
        <v>49</v>
      </c>
      <c r="D36" s="59" t="s">
        <v>50</v>
      </c>
      <c r="E36" s="60" t="s">
        <v>6</v>
      </c>
      <c r="F36" s="61">
        <v>1000</v>
      </c>
      <c r="G36" s="53">
        <f t="shared" si="0"/>
        <v>1.7050246439715306</v>
      </c>
      <c r="H36" s="74" t="s">
        <v>51</v>
      </c>
      <c r="I36" s="75" t="s">
        <v>44</v>
      </c>
      <c r="J36" s="45" t="s">
        <v>45</v>
      </c>
      <c r="K36" s="46" t="s">
        <v>46</v>
      </c>
      <c r="L36" s="47">
        <v>586.5017866666667</v>
      </c>
    </row>
    <row r="37" spans="1:12" ht="15.75" x14ac:dyDescent="0.25">
      <c r="A37" s="56" t="s">
        <v>120</v>
      </c>
      <c r="B37" s="65">
        <v>42080</v>
      </c>
      <c r="C37" s="99" t="s">
        <v>49</v>
      </c>
      <c r="D37" s="59" t="s">
        <v>50</v>
      </c>
      <c r="E37" s="60" t="s">
        <v>6</v>
      </c>
      <c r="F37" s="61">
        <v>700</v>
      </c>
      <c r="G37" s="53">
        <f t="shared" si="0"/>
        <v>1.1935172507800715</v>
      </c>
      <c r="H37" s="74" t="s">
        <v>51</v>
      </c>
      <c r="I37" s="75" t="s">
        <v>44</v>
      </c>
      <c r="J37" s="45" t="s">
        <v>45</v>
      </c>
      <c r="K37" s="46" t="s">
        <v>46</v>
      </c>
      <c r="L37" s="47">
        <v>586.5017866666667</v>
      </c>
    </row>
    <row r="38" spans="1:12" ht="15.75" x14ac:dyDescent="0.25">
      <c r="A38" s="56" t="s">
        <v>120</v>
      </c>
      <c r="B38" s="65">
        <v>42081</v>
      </c>
      <c r="C38" s="99" t="s">
        <v>49</v>
      </c>
      <c r="D38" s="59" t="s">
        <v>50</v>
      </c>
      <c r="E38" s="60" t="s">
        <v>6</v>
      </c>
      <c r="F38" s="61">
        <v>700</v>
      </c>
      <c r="G38" s="53">
        <f t="shared" si="0"/>
        <v>1.1935172507800715</v>
      </c>
      <c r="H38" s="74" t="s">
        <v>51</v>
      </c>
      <c r="I38" s="75" t="s">
        <v>44</v>
      </c>
      <c r="J38" s="45" t="s">
        <v>45</v>
      </c>
      <c r="K38" s="46" t="s">
        <v>46</v>
      </c>
      <c r="L38" s="47">
        <v>586.5017866666667</v>
      </c>
    </row>
    <row r="39" spans="1:12" ht="15.75" x14ac:dyDescent="0.25">
      <c r="A39" s="56" t="s">
        <v>120</v>
      </c>
      <c r="B39" s="65">
        <v>42082</v>
      </c>
      <c r="C39" s="99" t="s">
        <v>128</v>
      </c>
      <c r="D39" s="59" t="s">
        <v>84</v>
      </c>
      <c r="E39" s="60" t="s">
        <v>7</v>
      </c>
      <c r="F39" s="64">
        <v>2000</v>
      </c>
      <c r="G39" s="53">
        <f t="shared" si="0"/>
        <v>3.4100492879430613</v>
      </c>
      <c r="H39" s="78" t="s">
        <v>102</v>
      </c>
      <c r="I39" s="75" t="s">
        <v>44</v>
      </c>
      <c r="J39" s="45" t="s">
        <v>45</v>
      </c>
      <c r="K39" s="46" t="s">
        <v>46</v>
      </c>
      <c r="L39" s="47">
        <v>586.5017866666667</v>
      </c>
    </row>
    <row r="40" spans="1:12" ht="15.75" x14ac:dyDescent="0.25">
      <c r="A40" s="56" t="s">
        <v>120</v>
      </c>
      <c r="B40" s="65">
        <v>42082</v>
      </c>
      <c r="C40" s="99" t="s">
        <v>49</v>
      </c>
      <c r="D40" s="59" t="s">
        <v>50</v>
      </c>
      <c r="E40" s="60" t="s">
        <v>6</v>
      </c>
      <c r="F40" s="64">
        <v>1850</v>
      </c>
      <c r="G40" s="53">
        <f t="shared" si="0"/>
        <v>3.1542955913473318</v>
      </c>
      <c r="H40" s="78" t="s">
        <v>51</v>
      </c>
      <c r="I40" s="75" t="s">
        <v>44</v>
      </c>
      <c r="J40" s="45" t="s">
        <v>45</v>
      </c>
      <c r="K40" s="46" t="s">
        <v>46</v>
      </c>
      <c r="L40" s="47">
        <v>586.5017866666667</v>
      </c>
    </row>
    <row r="41" spans="1:12" ht="15.75" x14ac:dyDescent="0.25">
      <c r="A41" s="56" t="s">
        <v>120</v>
      </c>
      <c r="B41" s="65">
        <v>42083</v>
      </c>
      <c r="C41" s="99" t="s">
        <v>49</v>
      </c>
      <c r="D41" s="59" t="s">
        <v>50</v>
      </c>
      <c r="E41" s="60" t="s">
        <v>6</v>
      </c>
      <c r="F41" s="64">
        <v>700</v>
      </c>
      <c r="G41" s="53">
        <f t="shared" si="0"/>
        <v>1.1935172507800715</v>
      </c>
      <c r="H41" s="78" t="s">
        <v>51</v>
      </c>
      <c r="I41" s="75" t="s">
        <v>44</v>
      </c>
      <c r="J41" s="45" t="s">
        <v>45</v>
      </c>
      <c r="K41" s="46" t="s">
        <v>46</v>
      </c>
      <c r="L41" s="47">
        <v>586.5017866666667</v>
      </c>
    </row>
    <row r="42" spans="1:12" ht="15.75" x14ac:dyDescent="0.25">
      <c r="A42" s="56" t="s">
        <v>120</v>
      </c>
      <c r="B42" s="65">
        <v>42084</v>
      </c>
      <c r="C42" s="99" t="s">
        <v>49</v>
      </c>
      <c r="D42" s="59" t="s">
        <v>50</v>
      </c>
      <c r="E42" s="60" t="s">
        <v>6</v>
      </c>
      <c r="F42" s="64">
        <v>700</v>
      </c>
      <c r="G42" s="53">
        <f t="shared" si="0"/>
        <v>1.1935172507800715</v>
      </c>
      <c r="H42" s="78" t="s">
        <v>51</v>
      </c>
      <c r="I42" s="75" t="s">
        <v>44</v>
      </c>
      <c r="J42" s="45" t="s">
        <v>45</v>
      </c>
      <c r="K42" s="46" t="s">
        <v>46</v>
      </c>
      <c r="L42" s="47">
        <v>586.5017866666667</v>
      </c>
    </row>
    <row r="43" spans="1:12" ht="15.75" x14ac:dyDescent="0.25">
      <c r="A43" s="56" t="s">
        <v>120</v>
      </c>
      <c r="B43" s="65">
        <v>42085</v>
      </c>
      <c r="C43" s="99" t="s">
        <v>49</v>
      </c>
      <c r="D43" s="59" t="s">
        <v>50</v>
      </c>
      <c r="E43" s="60" t="s">
        <v>6</v>
      </c>
      <c r="F43" s="64">
        <v>700</v>
      </c>
      <c r="G43" s="53">
        <f t="shared" si="0"/>
        <v>1.1935172507800715</v>
      </c>
      <c r="H43" s="78" t="s">
        <v>51</v>
      </c>
      <c r="I43" s="75" t="s">
        <v>44</v>
      </c>
      <c r="J43" s="45" t="s">
        <v>45</v>
      </c>
      <c r="K43" s="46" t="s">
        <v>46</v>
      </c>
      <c r="L43" s="47">
        <v>586.5017866666667</v>
      </c>
    </row>
    <row r="44" spans="1:12" ht="15.75" x14ac:dyDescent="0.25">
      <c r="A44" s="56" t="s">
        <v>120</v>
      </c>
      <c r="B44" s="65">
        <v>42087</v>
      </c>
      <c r="C44" s="99" t="s">
        <v>49</v>
      </c>
      <c r="D44" s="59" t="s">
        <v>50</v>
      </c>
      <c r="E44" s="60" t="s">
        <v>6</v>
      </c>
      <c r="F44" s="64">
        <v>1100</v>
      </c>
      <c r="G44" s="53">
        <f t="shared" si="0"/>
        <v>1.8755271083686837</v>
      </c>
      <c r="H44" s="78" t="s">
        <v>51</v>
      </c>
      <c r="I44" s="75" t="s">
        <v>44</v>
      </c>
      <c r="J44" s="45" t="s">
        <v>45</v>
      </c>
      <c r="K44" s="46" t="s">
        <v>46</v>
      </c>
      <c r="L44" s="47">
        <v>586.5017866666667</v>
      </c>
    </row>
    <row r="45" spans="1:12" ht="15.75" x14ac:dyDescent="0.25">
      <c r="A45" s="56" t="s">
        <v>120</v>
      </c>
      <c r="B45" s="65">
        <v>42088</v>
      </c>
      <c r="C45" s="99" t="s">
        <v>49</v>
      </c>
      <c r="D45" s="59" t="s">
        <v>50</v>
      </c>
      <c r="E45" s="60" t="s">
        <v>6</v>
      </c>
      <c r="F45" s="64">
        <v>700</v>
      </c>
      <c r="G45" s="53">
        <f t="shared" si="0"/>
        <v>1.1935172507800715</v>
      </c>
      <c r="H45" s="78" t="s">
        <v>51</v>
      </c>
      <c r="I45" s="75" t="s">
        <v>44</v>
      </c>
      <c r="J45" s="45" t="s">
        <v>45</v>
      </c>
      <c r="K45" s="46" t="s">
        <v>46</v>
      </c>
      <c r="L45" s="47">
        <v>586.5017866666667</v>
      </c>
    </row>
    <row r="46" spans="1:12" ht="15.75" x14ac:dyDescent="0.25">
      <c r="A46" s="56" t="s">
        <v>120</v>
      </c>
      <c r="B46" s="65">
        <v>42089</v>
      </c>
      <c r="C46" s="99" t="s">
        <v>49</v>
      </c>
      <c r="D46" s="59" t="s">
        <v>50</v>
      </c>
      <c r="E46" s="60" t="s">
        <v>6</v>
      </c>
      <c r="F46" s="64">
        <v>700</v>
      </c>
      <c r="G46" s="53">
        <f t="shared" si="0"/>
        <v>1.1935172507800715</v>
      </c>
      <c r="H46" s="78" t="s">
        <v>51</v>
      </c>
      <c r="I46" s="75" t="s">
        <v>44</v>
      </c>
      <c r="J46" s="45" t="s">
        <v>45</v>
      </c>
      <c r="K46" s="46" t="s">
        <v>46</v>
      </c>
      <c r="L46" s="47">
        <v>586.5017866666667</v>
      </c>
    </row>
    <row r="47" spans="1:12" ht="15.75" x14ac:dyDescent="0.25">
      <c r="A47" s="56" t="s">
        <v>120</v>
      </c>
      <c r="B47" s="65">
        <v>42090</v>
      </c>
      <c r="C47" s="99" t="s">
        <v>49</v>
      </c>
      <c r="D47" s="59" t="s">
        <v>50</v>
      </c>
      <c r="E47" s="60" t="s">
        <v>6</v>
      </c>
      <c r="F47" s="64">
        <v>1500</v>
      </c>
      <c r="G47" s="53">
        <f t="shared" si="0"/>
        <v>2.5575369659572957</v>
      </c>
      <c r="H47" s="78" t="s">
        <v>51</v>
      </c>
      <c r="I47" s="75" t="s">
        <v>44</v>
      </c>
      <c r="J47" s="45" t="s">
        <v>45</v>
      </c>
      <c r="K47" s="46" t="s">
        <v>46</v>
      </c>
      <c r="L47" s="47">
        <v>586.5017866666667</v>
      </c>
    </row>
    <row r="48" spans="1:12" ht="15.75" x14ac:dyDescent="0.25">
      <c r="A48" s="56" t="s">
        <v>120</v>
      </c>
      <c r="B48" s="65">
        <v>42091</v>
      </c>
      <c r="C48" s="99" t="s">
        <v>49</v>
      </c>
      <c r="D48" s="59" t="s">
        <v>50</v>
      </c>
      <c r="E48" s="60" t="s">
        <v>6</v>
      </c>
      <c r="F48" s="64">
        <v>700</v>
      </c>
      <c r="G48" s="53">
        <f t="shared" si="0"/>
        <v>1.1935172507800715</v>
      </c>
      <c r="H48" s="78" t="s">
        <v>51</v>
      </c>
      <c r="I48" s="75" t="s">
        <v>44</v>
      </c>
      <c r="J48" s="45" t="s">
        <v>45</v>
      </c>
      <c r="K48" s="46" t="s">
        <v>46</v>
      </c>
      <c r="L48" s="47">
        <v>586.5017866666667</v>
      </c>
    </row>
    <row r="49" spans="1:12" ht="15.75" x14ac:dyDescent="0.25">
      <c r="A49" s="56" t="s">
        <v>120</v>
      </c>
      <c r="B49" s="65">
        <v>42092</v>
      </c>
      <c r="C49" s="99" t="s">
        <v>49</v>
      </c>
      <c r="D49" s="59" t="s">
        <v>50</v>
      </c>
      <c r="E49" s="60" t="s">
        <v>6</v>
      </c>
      <c r="F49" s="64">
        <v>1000</v>
      </c>
      <c r="G49" s="53">
        <f t="shared" si="0"/>
        <v>1.7050246439715306</v>
      </c>
      <c r="H49" s="78" t="s">
        <v>51</v>
      </c>
      <c r="I49" s="75" t="s">
        <v>44</v>
      </c>
      <c r="J49" s="45" t="s">
        <v>45</v>
      </c>
      <c r="K49" s="46" t="s">
        <v>46</v>
      </c>
      <c r="L49" s="47">
        <v>586.5017866666667</v>
      </c>
    </row>
    <row r="50" spans="1:12" ht="15.75" x14ac:dyDescent="0.25">
      <c r="A50" s="56" t="s">
        <v>129</v>
      </c>
      <c r="B50" s="57">
        <v>42063</v>
      </c>
      <c r="C50" s="99" t="s">
        <v>95</v>
      </c>
      <c r="D50" s="59" t="s">
        <v>50</v>
      </c>
      <c r="E50" s="60" t="s">
        <v>82</v>
      </c>
      <c r="F50" s="102">
        <v>500</v>
      </c>
      <c r="G50" s="53">
        <f t="shared" si="0"/>
        <v>0.85251232198576532</v>
      </c>
      <c r="H50" s="105" t="s">
        <v>105</v>
      </c>
      <c r="I50" s="106" t="s">
        <v>96</v>
      </c>
      <c r="J50" s="45" t="s">
        <v>45</v>
      </c>
      <c r="K50" s="46" t="s">
        <v>46</v>
      </c>
      <c r="L50" s="47">
        <v>586.5017866666667</v>
      </c>
    </row>
    <row r="51" spans="1:12" ht="15.75" x14ac:dyDescent="0.25">
      <c r="A51" s="56" t="s">
        <v>129</v>
      </c>
      <c r="B51" s="57">
        <v>42066</v>
      </c>
      <c r="C51" s="99" t="s">
        <v>95</v>
      </c>
      <c r="D51" s="59" t="s">
        <v>50</v>
      </c>
      <c r="E51" s="60" t="s">
        <v>82</v>
      </c>
      <c r="F51" s="61">
        <v>500</v>
      </c>
      <c r="G51" s="53">
        <f t="shared" si="0"/>
        <v>0.85251232198576532</v>
      </c>
      <c r="H51" s="105" t="s">
        <v>105</v>
      </c>
      <c r="I51" s="107" t="s">
        <v>96</v>
      </c>
      <c r="J51" s="45" t="s">
        <v>45</v>
      </c>
      <c r="K51" s="46" t="s">
        <v>46</v>
      </c>
      <c r="L51" s="47">
        <v>586.5017866666667</v>
      </c>
    </row>
    <row r="52" spans="1:12" ht="15.75" x14ac:dyDescent="0.25">
      <c r="A52" s="56" t="s">
        <v>129</v>
      </c>
      <c r="B52" s="57">
        <v>42067</v>
      </c>
      <c r="C52" s="99" t="s">
        <v>95</v>
      </c>
      <c r="D52" s="59" t="s">
        <v>50</v>
      </c>
      <c r="E52" s="60" t="s">
        <v>82</v>
      </c>
      <c r="F52" s="61">
        <v>500</v>
      </c>
      <c r="G52" s="53">
        <f t="shared" si="0"/>
        <v>0.85251232198576532</v>
      </c>
      <c r="H52" s="105" t="s">
        <v>105</v>
      </c>
      <c r="I52" s="75" t="s">
        <v>96</v>
      </c>
      <c r="J52" s="45" t="s">
        <v>45</v>
      </c>
      <c r="K52" s="46" t="s">
        <v>46</v>
      </c>
      <c r="L52" s="47">
        <v>586.5017866666667</v>
      </c>
    </row>
    <row r="53" spans="1:12" ht="15.75" x14ac:dyDescent="0.25">
      <c r="A53" s="56" t="s">
        <v>129</v>
      </c>
      <c r="B53" s="57">
        <v>42068</v>
      </c>
      <c r="C53" s="99" t="s">
        <v>95</v>
      </c>
      <c r="D53" s="59" t="s">
        <v>50</v>
      </c>
      <c r="E53" s="60" t="s">
        <v>82</v>
      </c>
      <c r="F53" s="61">
        <v>700</v>
      </c>
      <c r="G53" s="53">
        <f t="shared" si="0"/>
        <v>1.1935172507800715</v>
      </c>
      <c r="H53" s="105" t="s">
        <v>105</v>
      </c>
      <c r="I53" s="75" t="s">
        <v>96</v>
      </c>
      <c r="J53" s="45" t="s">
        <v>45</v>
      </c>
      <c r="K53" s="46" t="s">
        <v>46</v>
      </c>
      <c r="L53" s="47">
        <v>586.5017866666667</v>
      </c>
    </row>
    <row r="54" spans="1:12" ht="15.75" x14ac:dyDescent="0.25">
      <c r="A54" s="56" t="s">
        <v>129</v>
      </c>
      <c r="B54" s="57">
        <v>42069</v>
      </c>
      <c r="C54" s="99" t="s">
        <v>95</v>
      </c>
      <c r="D54" s="59" t="s">
        <v>50</v>
      </c>
      <c r="E54" s="60" t="s">
        <v>82</v>
      </c>
      <c r="F54" s="61">
        <v>500</v>
      </c>
      <c r="G54" s="53">
        <f t="shared" si="0"/>
        <v>0.85251232198576532</v>
      </c>
      <c r="H54" s="105" t="s">
        <v>105</v>
      </c>
      <c r="I54" s="75" t="s">
        <v>96</v>
      </c>
      <c r="J54" s="45" t="s">
        <v>45</v>
      </c>
      <c r="K54" s="46" t="s">
        <v>46</v>
      </c>
      <c r="L54" s="47">
        <v>586.5017866666667</v>
      </c>
    </row>
    <row r="55" spans="1:12" ht="15.75" x14ac:dyDescent="0.25">
      <c r="A55" s="56" t="s">
        <v>129</v>
      </c>
      <c r="B55" s="65">
        <v>42070</v>
      </c>
      <c r="C55" s="99" t="s">
        <v>95</v>
      </c>
      <c r="D55" s="59" t="s">
        <v>50</v>
      </c>
      <c r="E55" s="60" t="s">
        <v>82</v>
      </c>
      <c r="F55" s="61">
        <v>1000</v>
      </c>
      <c r="G55" s="53">
        <f t="shared" si="0"/>
        <v>1.7050246439715306</v>
      </c>
      <c r="H55" s="74" t="s">
        <v>105</v>
      </c>
      <c r="I55" s="75" t="s">
        <v>96</v>
      </c>
      <c r="J55" s="45" t="s">
        <v>45</v>
      </c>
      <c r="K55" s="46" t="s">
        <v>46</v>
      </c>
      <c r="L55" s="47">
        <v>586.5017866666667</v>
      </c>
    </row>
    <row r="56" spans="1:12" ht="15.75" x14ac:dyDescent="0.25">
      <c r="A56" s="56" t="s">
        <v>129</v>
      </c>
      <c r="B56" s="57">
        <v>42073</v>
      </c>
      <c r="C56" s="99" t="s">
        <v>95</v>
      </c>
      <c r="D56" s="59" t="s">
        <v>50</v>
      </c>
      <c r="E56" s="60" t="s">
        <v>82</v>
      </c>
      <c r="F56" s="61">
        <v>500</v>
      </c>
      <c r="G56" s="53">
        <f t="shared" si="0"/>
        <v>0.85251232198576532</v>
      </c>
      <c r="H56" s="105" t="s">
        <v>105</v>
      </c>
      <c r="I56" s="75" t="s">
        <v>96</v>
      </c>
      <c r="J56" s="45" t="s">
        <v>45</v>
      </c>
      <c r="K56" s="46" t="s">
        <v>46</v>
      </c>
      <c r="L56" s="47">
        <v>586.5017866666667</v>
      </c>
    </row>
    <row r="57" spans="1:12" ht="15.75" x14ac:dyDescent="0.25">
      <c r="A57" s="56" t="s">
        <v>129</v>
      </c>
      <c r="B57" s="57">
        <v>42074</v>
      </c>
      <c r="C57" s="99" t="s">
        <v>95</v>
      </c>
      <c r="D57" s="59" t="s">
        <v>50</v>
      </c>
      <c r="E57" s="60" t="s">
        <v>82</v>
      </c>
      <c r="F57" s="61">
        <v>500</v>
      </c>
      <c r="G57" s="53">
        <f t="shared" si="0"/>
        <v>0.85251232198576532</v>
      </c>
      <c r="H57" s="105" t="s">
        <v>105</v>
      </c>
      <c r="I57" s="75" t="s">
        <v>96</v>
      </c>
      <c r="J57" s="45" t="s">
        <v>45</v>
      </c>
      <c r="K57" s="46" t="s">
        <v>46</v>
      </c>
      <c r="L57" s="47">
        <v>586.5017866666667</v>
      </c>
    </row>
    <row r="58" spans="1:12" ht="15.75" x14ac:dyDescent="0.25">
      <c r="A58" s="56" t="s">
        <v>129</v>
      </c>
      <c r="B58" s="57">
        <v>42075</v>
      </c>
      <c r="C58" s="99" t="s">
        <v>95</v>
      </c>
      <c r="D58" s="59" t="s">
        <v>50</v>
      </c>
      <c r="E58" s="60" t="s">
        <v>82</v>
      </c>
      <c r="F58" s="103">
        <v>500</v>
      </c>
      <c r="G58" s="53">
        <f t="shared" si="0"/>
        <v>0.85251232198576532</v>
      </c>
      <c r="H58" s="105" t="s">
        <v>105</v>
      </c>
      <c r="I58" s="75" t="s">
        <v>96</v>
      </c>
      <c r="J58" s="45" t="s">
        <v>45</v>
      </c>
      <c r="K58" s="46" t="s">
        <v>46</v>
      </c>
      <c r="L58" s="47">
        <v>586.5017866666667</v>
      </c>
    </row>
    <row r="59" spans="1:12" ht="15.75" x14ac:dyDescent="0.25">
      <c r="A59" s="56" t="s">
        <v>129</v>
      </c>
      <c r="B59" s="57">
        <v>42076</v>
      </c>
      <c r="C59" s="99" t="s">
        <v>95</v>
      </c>
      <c r="D59" s="59" t="s">
        <v>50</v>
      </c>
      <c r="E59" s="60" t="s">
        <v>82</v>
      </c>
      <c r="F59" s="61">
        <v>1000</v>
      </c>
      <c r="G59" s="53">
        <f t="shared" si="0"/>
        <v>1.7050246439715306</v>
      </c>
      <c r="H59" s="105" t="s">
        <v>105</v>
      </c>
      <c r="I59" s="75" t="s">
        <v>96</v>
      </c>
      <c r="J59" s="45" t="s">
        <v>45</v>
      </c>
      <c r="K59" s="46" t="s">
        <v>46</v>
      </c>
      <c r="L59" s="47">
        <v>586.5017866666667</v>
      </c>
    </row>
    <row r="60" spans="1:12" ht="15.75" x14ac:dyDescent="0.25">
      <c r="A60" s="56" t="s">
        <v>129</v>
      </c>
      <c r="B60" s="57">
        <v>42077</v>
      </c>
      <c r="C60" s="99" t="s">
        <v>95</v>
      </c>
      <c r="D60" s="59" t="s">
        <v>50</v>
      </c>
      <c r="E60" s="60" t="s">
        <v>82</v>
      </c>
      <c r="F60" s="61">
        <v>1100</v>
      </c>
      <c r="G60" s="53">
        <f t="shared" si="0"/>
        <v>1.8755271083686837</v>
      </c>
      <c r="H60" s="105" t="s">
        <v>105</v>
      </c>
      <c r="I60" s="75" t="s">
        <v>96</v>
      </c>
      <c r="J60" s="45" t="s">
        <v>45</v>
      </c>
      <c r="K60" s="46" t="s">
        <v>46</v>
      </c>
      <c r="L60" s="47">
        <v>586.5017866666667</v>
      </c>
    </row>
    <row r="61" spans="1:12" ht="15.75" x14ac:dyDescent="0.25">
      <c r="A61" s="56" t="s">
        <v>129</v>
      </c>
      <c r="B61" s="57">
        <v>42080</v>
      </c>
      <c r="C61" s="99" t="s">
        <v>95</v>
      </c>
      <c r="D61" s="59" t="s">
        <v>50</v>
      </c>
      <c r="E61" s="60" t="s">
        <v>82</v>
      </c>
      <c r="F61" s="61">
        <v>500</v>
      </c>
      <c r="G61" s="53">
        <f t="shared" si="0"/>
        <v>0.85251232198576532</v>
      </c>
      <c r="H61" s="105" t="s">
        <v>105</v>
      </c>
      <c r="I61" s="75" t="s">
        <v>96</v>
      </c>
      <c r="J61" s="45" t="s">
        <v>45</v>
      </c>
      <c r="K61" s="46" t="s">
        <v>46</v>
      </c>
      <c r="L61" s="47">
        <v>586.5017866666667</v>
      </c>
    </row>
    <row r="62" spans="1:12" ht="15.75" x14ac:dyDescent="0.25">
      <c r="A62" s="56" t="s">
        <v>129</v>
      </c>
      <c r="B62" s="57">
        <v>42081</v>
      </c>
      <c r="C62" s="99" t="s">
        <v>95</v>
      </c>
      <c r="D62" s="59" t="s">
        <v>50</v>
      </c>
      <c r="E62" s="60" t="s">
        <v>82</v>
      </c>
      <c r="F62" s="64">
        <v>500</v>
      </c>
      <c r="G62" s="53">
        <f t="shared" si="0"/>
        <v>0.85251232198576532</v>
      </c>
      <c r="H62" s="105" t="s">
        <v>105</v>
      </c>
      <c r="I62" s="75" t="s">
        <v>96</v>
      </c>
      <c r="J62" s="45" t="s">
        <v>45</v>
      </c>
      <c r="K62" s="46" t="s">
        <v>46</v>
      </c>
      <c r="L62" s="47">
        <v>586.5017866666667</v>
      </c>
    </row>
    <row r="63" spans="1:12" ht="15.75" x14ac:dyDescent="0.25">
      <c r="A63" s="56" t="s">
        <v>129</v>
      </c>
      <c r="B63" s="57">
        <v>42082</v>
      </c>
      <c r="C63" s="99" t="s">
        <v>95</v>
      </c>
      <c r="D63" s="59" t="s">
        <v>50</v>
      </c>
      <c r="E63" s="60" t="s">
        <v>82</v>
      </c>
      <c r="F63" s="61">
        <v>500</v>
      </c>
      <c r="G63" s="53">
        <f t="shared" si="0"/>
        <v>0.85251232198576532</v>
      </c>
      <c r="H63" s="105" t="s">
        <v>105</v>
      </c>
      <c r="I63" s="75" t="s">
        <v>96</v>
      </c>
      <c r="J63" s="45" t="s">
        <v>45</v>
      </c>
      <c r="K63" s="46" t="s">
        <v>46</v>
      </c>
      <c r="L63" s="47">
        <v>586.5017866666667</v>
      </c>
    </row>
    <row r="64" spans="1:12" ht="15.75" x14ac:dyDescent="0.25">
      <c r="A64" s="56" t="s">
        <v>129</v>
      </c>
      <c r="B64" s="57">
        <v>42083</v>
      </c>
      <c r="C64" s="99" t="s">
        <v>95</v>
      </c>
      <c r="D64" s="59" t="s">
        <v>50</v>
      </c>
      <c r="E64" s="60" t="s">
        <v>82</v>
      </c>
      <c r="F64" s="61">
        <v>500</v>
      </c>
      <c r="G64" s="53">
        <f t="shared" si="0"/>
        <v>0.85251232198576532</v>
      </c>
      <c r="H64" s="105" t="s">
        <v>105</v>
      </c>
      <c r="I64" s="75" t="s">
        <v>96</v>
      </c>
      <c r="J64" s="45" t="s">
        <v>45</v>
      </c>
      <c r="K64" s="46" t="s">
        <v>46</v>
      </c>
      <c r="L64" s="47">
        <v>586.5017866666667</v>
      </c>
    </row>
    <row r="65" spans="1:12" ht="15.75" x14ac:dyDescent="0.25">
      <c r="A65" s="56" t="s">
        <v>129</v>
      </c>
      <c r="B65" s="57">
        <v>42084</v>
      </c>
      <c r="C65" s="99" t="s">
        <v>95</v>
      </c>
      <c r="D65" s="59" t="s">
        <v>50</v>
      </c>
      <c r="E65" s="60" t="s">
        <v>82</v>
      </c>
      <c r="F65" s="61">
        <v>1000</v>
      </c>
      <c r="G65" s="53">
        <f t="shared" si="0"/>
        <v>1.7050246439715306</v>
      </c>
      <c r="H65" s="105" t="s">
        <v>105</v>
      </c>
      <c r="I65" s="75" t="s">
        <v>96</v>
      </c>
      <c r="J65" s="45" t="s">
        <v>45</v>
      </c>
      <c r="K65" s="46" t="s">
        <v>46</v>
      </c>
      <c r="L65" s="47">
        <v>586.5017866666667</v>
      </c>
    </row>
    <row r="66" spans="1:12" ht="15.75" x14ac:dyDescent="0.25">
      <c r="A66" s="56" t="s">
        <v>129</v>
      </c>
      <c r="B66" s="57">
        <v>42087</v>
      </c>
      <c r="C66" s="99" t="s">
        <v>95</v>
      </c>
      <c r="D66" s="59" t="s">
        <v>50</v>
      </c>
      <c r="E66" s="60" t="s">
        <v>82</v>
      </c>
      <c r="F66" s="61">
        <v>500</v>
      </c>
      <c r="G66" s="53">
        <f t="shared" si="0"/>
        <v>0.85251232198576532</v>
      </c>
      <c r="H66" s="105" t="s">
        <v>105</v>
      </c>
      <c r="I66" s="75" t="s">
        <v>96</v>
      </c>
      <c r="J66" s="45" t="s">
        <v>45</v>
      </c>
      <c r="K66" s="46" t="s">
        <v>46</v>
      </c>
      <c r="L66" s="47">
        <v>586.5017866666667</v>
      </c>
    </row>
    <row r="67" spans="1:12" ht="15.75" x14ac:dyDescent="0.25">
      <c r="A67" s="56" t="s">
        <v>129</v>
      </c>
      <c r="B67" s="57">
        <v>42088</v>
      </c>
      <c r="C67" s="99" t="s">
        <v>95</v>
      </c>
      <c r="D67" s="59" t="s">
        <v>50</v>
      </c>
      <c r="E67" s="60" t="s">
        <v>82</v>
      </c>
      <c r="F67" s="61">
        <v>500</v>
      </c>
      <c r="G67" s="53">
        <f t="shared" si="0"/>
        <v>0.85251232198576532</v>
      </c>
      <c r="H67" s="105" t="s">
        <v>105</v>
      </c>
      <c r="I67" s="75" t="s">
        <v>96</v>
      </c>
      <c r="J67" s="45" t="s">
        <v>45</v>
      </c>
      <c r="K67" s="46" t="s">
        <v>46</v>
      </c>
      <c r="L67" s="47">
        <v>586.5017866666667</v>
      </c>
    </row>
    <row r="68" spans="1:12" ht="15.75" x14ac:dyDescent="0.25">
      <c r="A68" s="56" t="s">
        <v>129</v>
      </c>
      <c r="B68" s="57">
        <v>42089</v>
      </c>
      <c r="C68" s="99" t="s">
        <v>95</v>
      </c>
      <c r="D68" s="59" t="s">
        <v>50</v>
      </c>
      <c r="E68" s="60" t="s">
        <v>82</v>
      </c>
      <c r="F68" s="61">
        <v>1000</v>
      </c>
      <c r="G68" s="53">
        <f t="shared" si="0"/>
        <v>1.7050246439715306</v>
      </c>
      <c r="H68" s="105" t="s">
        <v>105</v>
      </c>
      <c r="I68" s="75" t="s">
        <v>96</v>
      </c>
      <c r="J68" s="45" t="s">
        <v>45</v>
      </c>
      <c r="K68" s="46" t="s">
        <v>46</v>
      </c>
      <c r="L68" s="47">
        <v>586.5017866666667</v>
      </c>
    </row>
    <row r="69" spans="1:12" ht="15.75" x14ac:dyDescent="0.25">
      <c r="A69" s="56" t="s">
        <v>129</v>
      </c>
      <c r="B69" s="57">
        <v>42090</v>
      </c>
      <c r="C69" s="99" t="s">
        <v>95</v>
      </c>
      <c r="D69" s="59" t="s">
        <v>50</v>
      </c>
      <c r="E69" s="60" t="s">
        <v>82</v>
      </c>
      <c r="F69" s="61">
        <v>1000</v>
      </c>
      <c r="G69" s="53">
        <f t="shared" ref="G69:G71" si="2">F69/L69</f>
        <v>1.7050246439715306</v>
      </c>
      <c r="H69" s="105" t="s">
        <v>105</v>
      </c>
      <c r="I69" s="75" t="s">
        <v>96</v>
      </c>
      <c r="J69" s="45" t="s">
        <v>45</v>
      </c>
      <c r="K69" s="46" t="s">
        <v>46</v>
      </c>
      <c r="L69" s="47">
        <v>586.5017866666667</v>
      </c>
    </row>
    <row r="70" spans="1:12" ht="15.75" x14ac:dyDescent="0.25">
      <c r="A70" s="56" t="s">
        <v>129</v>
      </c>
      <c r="B70" s="57">
        <v>42091</v>
      </c>
      <c r="C70" s="99" t="s">
        <v>95</v>
      </c>
      <c r="D70" s="59" t="s">
        <v>50</v>
      </c>
      <c r="E70" s="60" t="s">
        <v>82</v>
      </c>
      <c r="F70" s="64">
        <v>500</v>
      </c>
      <c r="G70" s="53">
        <f t="shared" si="2"/>
        <v>0.85251232198576532</v>
      </c>
      <c r="H70" s="105" t="s">
        <v>105</v>
      </c>
      <c r="I70" s="75" t="s">
        <v>96</v>
      </c>
      <c r="J70" s="45" t="s">
        <v>45</v>
      </c>
      <c r="K70" s="46" t="s">
        <v>46</v>
      </c>
      <c r="L70" s="47">
        <v>586.5017866666667</v>
      </c>
    </row>
    <row r="71" spans="1:12" ht="15.75" x14ac:dyDescent="0.25">
      <c r="A71" s="56" t="s">
        <v>129</v>
      </c>
      <c r="B71" s="65">
        <v>42092</v>
      </c>
      <c r="C71" s="99" t="s">
        <v>95</v>
      </c>
      <c r="D71" s="59" t="s">
        <v>50</v>
      </c>
      <c r="E71" s="60" t="s">
        <v>82</v>
      </c>
      <c r="F71" s="61">
        <v>1000</v>
      </c>
      <c r="G71" s="53">
        <f t="shared" si="2"/>
        <v>1.7050246439715306</v>
      </c>
      <c r="H71" s="105" t="s">
        <v>105</v>
      </c>
      <c r="I71" s="75" t="s">
        <v>96</v>
      </c>
      <c r="J71" s="45" t="s">
        <v>45</v>
      </c>
      <c r="K71" s="46" t="s">
        <v>46</v>
      </c>
      <c r="L71" s="47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Mar 2019</vt:lpstr>
      <vt:lpstr>Donors summary</vt:lpstr>
      <vt:lpstr>Data Analysis March 2019</vt:lpstr>
      <vt:lpstr>Data March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2019-05-16T11:05:21Z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